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c2dd506609a1a5/Desktop/Allen/docs/"/>
    </mc:Choice>
  </mc:AlternateContent>
  <xr:revisionPtr revIDLastSave="1258" documentId="8_{4FCE2B77-891B-4707-9C56-1786B712FE62}" xr6:coauthVersionLast="47" xr6:coauthVersionMax="47" xr10:uidLastSave="{EFDB3AB5-5E29-49E5-9DAF-E590EC85947C}"/>
  <bookViews>
    <workbookView xWindow="4035" yWindow="-21405" windowWidth="29955" windowHeight="20250" xr2:uid="{A6064DED-6994-4B32-A0AD-CD92610AB1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3" i="1" l="1"/>
  <c r="J170" i="1"/>
  <c r="J167" i="1"/>
  <c r="J162" i="1"/>
  <c r="I135" i="1"/>
  <c r="I132" i="1"/>
  <c r="I127" i="1"/>
  <c r="H106" i="1"/>
  <c r="H100" i="1"/>
  <c r="H97" i="1"/>
  <c r="H92" i="1"/>
  <c r="F67" i="1"/>
  <c r="F66" i="1"/>
  <c r="F65" i="1"/>
  <c r="F59" i="1" l="1"/>
  <c r="F54" i="1"/>
  <c r="J177" i="1" l="1"/>
  <c r="J176" i="1"/>
  <c r="I142" i="1"/>
  <c r="I128" i="1"/>
  <c r="H108" i="1"/>
  <c r="H107" i="1"/>
  <c r="H102" i="1"/>
  <c r="H93" i="1"/>
  <c r="H110" i="1" l="1"/>
  <c r="J163" i="1"/>
  <c r="J172" i="1"/>
  <c r="J179" i="1"/>
  <c r="I141" i="1"/>
  <c r="I145" i="1" s="1"/>
  <c r="I137" i="1"/>
  <c r="F152" i="1"/>
  <c r="F151" i="1"/>
  <c r="F116" i="1"/>
  <c r="F77" i="1"/>
  <c r="F117" i="1"/>
  <c r="F78" i="1"/>
  <c r="F79" i="1" l="1"/>
  <c r="F153" i="1"/>
  <c r="F118" i="1"/>
  <c r="F55" i="1"/>
  <c r="F64" i="1" s="1"/>
  <c r="F60" i="1" l="1"/>
  <c r="F63" i="1" s="1"/>
  <c r="F68" i="1" s="1"/>
  <c r="F71" i="1" s="1"/>
</calcChain>
</file>

<file path=xl/sharedStrings.xml><?xml version="1.0" encoding="utf-8"?>
<sst xmlns="http://schemas.openxmlformats.org/spreadsheetml/2006/main" count="218" uniqueCount="95">
  <si>
    <t>Important Factors</t>
  </si>
  <si>
    <t>How many units have sustained damage:</t>
  </si>
  <si>
    <t>How much do your association documents</t>
  </si>
  <si>
    <t xml:space="preserve">          allow you to assess your unit owners:</t>
  </si>
  <si>
    <t xml:space="preserve">                   do each of the unit owners have:</t>
  </si>
  <si>
    <t>Unit #1</t>
  </si>
  <si>
    <t>Unit #2</t>
  </si>
  <si>
    <t>Unit #3</t>
  </si>
  <si>
    <t>No</t>
  </si>
  <si>
    <t>Yes</t>
  </si>
  <si>
    <t>Association</t>
  </si>
  <si>
    <t>Association Policy</t>
  </si>
  <si>
    <t>Unit Owners Policy</t>
  </si>
  <si>
    <t>the items requiring repair or replacement. If the depreciation is listed as “Recoverable Depreciation” you may be able</t>
  </si>
  <si>
    <r>
      <rPr>
        <b/>
        <i/>
        <u/>
        <sz val="12"/>
        <color rgb="FF0070C0"/>
        <rFont val="Calibri"/>
        <family val="2"/>
        <scheme val="minor"/>
      </rPr>
      <t>Recoverable Depreciation</t>
    </r>
    <r>
      <rPr>
        <b/>
        <i/>
        <sz val="11"/>
        <color rgb="FF0070C0"/>
        <rFont val="Calibri"/>
        <family val="2"/>
        <scheme val="minor"/>
      </rPr>
      <t xml:space="preserve"> – In some estimates, depreciation maybe applied, based on the age and conditions of </t>
    </r>
  </si>
  <si>
    <t xml:space="preserve">to collect the depreciation after the completion of the repairs and the expense has been incurred. You will need to </t>
  </si>
  <si>
    <t>forward the final bill/invoice/proof of payment from the repairer. A re-inspection may be required of completed repairs.</t>
  </si>
  <si>
    <t>assoication to cover the association's deductible.</t>
  </si>
  <si>
    <t>upgraded flooring, upgraded wall covering, etc.</t>
  </si>
  <si>
    <t>This is usually found in the "Insurance" section of your association documents.</t>
  </si>
  <si>
    <r>
      <rPr>
        <b/>
        <i/>
        <u/>
        <sz val="12"/>
        <color rgb="FF0070C0"/>
        <rFont val="Calibri"/>
        <family val="2"/>
        <scheme val="minor"/>
      </rPr>
      <t>Loss Assessment</t>
    </r>
    <r>
      <rPr>
        <b/>
        <i/>
        <sz val="11"/>
        <color rgb="FF0070C0"/>
        <rFont val="Calibri"/>
        <family val="2"/>
        <scheme val="minor"/>
      </rPr>
      <t xml:space="preserve"> – The unitowners policy will pay for the unit owner's share of any "Loss Assessment" charged by the</t>
    </r>
  </si>
  <si>
    <r>
      <rPr>
        <b/>
        <i/>
        <u/>
        <sz val="12"/>
        <color rgb="FF0070C0"/>
        <rFont val="Calibri"/>
        <family val="2"/>
        <scheme val="minor"/>
      </rPr>
      <t>Improvements or Betterments</t>
    </r>
    <r>
      <rPr>
        <b/>
        <i/>
        <sz val="11"/>
        <color rgb="FF0070C0"/>
        <rFont val="Calibri"/>
        <family val="2"/>
        <scheme val="minor"/>
      </rPr>
      <t xml:space="preserve"> -  Includes but is not limited to; upgraded cabinetry in the kitchen or bathroom,</t>
    </r>
  </si>
  <si>
    <r>
      <rPr>
        <b/>
        <i/>
        <u/>
        <sz val="12"/>
        <color rgb="FF0070C0"/>
        <rFont val="Calibri"/>
        <family val="2"/>
        <scheme val="minor"/>
      </rPr>
      <t>Deductible</t>
    </r>
    <r>
      <rPr>
        <b/>
        <i/>
        <sz val="11"/>
        <color rgb="FF0070C0"/>
        <rFont val="Calibri"/>
        <family val="2"/>
        <scheme val="minor"/>
      </rPr>
      <t xml:space="preserve"> – The amount the insurance company will deduct from the loss before paying up to the policy limits.</t>
    </r>
  </si>
  <si>
    <t>This is found in the declaration pages of the Unitowners Insurance Policy.</t>
  </si>
  <si>
    <t>This is found in the declaration pages of your Association's Package or Property Insurance Policy.</t>
  </si>
  <si>
    <t>1. Unitowners policies are not always issued with enough Loss Assessment coverage. It is in the association's best interest to</t>
  </si>
  <si>
    <t>encourage all unit owners to carry enough Loss Assessment coverage to cover their portion of the association's deductible.</t>
  </si>
  <si>
    <t>1. Unitowners policies are not always issued with enough Improvements or Betterments coverage. It is in the unit owner's</t>
  </si>
  <si>
    <t>applied to the repair bills and the deductible is the unit owner's responsibility.</t>
  </si>
  <si>
    <t>2. A deductible may or may not be applied to Loss Assessment Coverage. The deductible is the unit owner's responsibility.</t>
  </si>
  <si>
    <t>3. The unit owner still has to pay the full amount assessed even if they have a deductible.</t>
  </si>
  <si>
    <t>their unit is returned to its improved condition.</t>
  </si>
  <si>
    <t>best interest to carry enough Improvements or Betterments coverage to make sure that, when repairs are complete,</t>
  </si>
  <si>
    <t>2. A deductible will be applied to Improvements or Betterments Coverage. The deductible is the unit owner's responsibility.</t>
  </si>
  <si>
    <t>3. The Improvements or Betterments payment will be applied to the repair bills.</t>
  </si>
  <si>
    <r>
      <rPr>
        <b/>
        <i/>
        <u/>
        <sz val="12"/>
        <color rgb="FF0070C0"/>
        <rFont val="Calibri"/>
        <family val="2"/>
        <scheme val="minor"/>
      </rPr>
      <t>Contents</t>
    </r>
    <r>
      <rPr>
        <b/>
        <i/>
        <sz val="11"/>
        <color rgb="FF0070C0"/>
        <rFont val="Calibri"/>
        <family val="2"/>
        <scheme val="minor"/>
      </rPr>
      <t xml:space="preserve"> -  This covers the unit owner's personal property inside their unit.</t>
    </r>
  </si>
  <si>
    <t>This is found in the declaration pages of the Unitowners Insurance Policies.</t>
  </si>
  <si>
    <t>Association Net</t>
  </si>
  <si>
    <t>What is the estimated total association cost:</t>
  </si>
  <si>
    <t>This is found in association's claims adjuster's estimate.</t>
  </si>
  <si>
    <r>
      <t xml:space="preserve">Do any unit owners have </t>
    </r>
    <r>
      <rPr>
        <b/>
        <i/>
        <sz val="11"/>
        <color rgb="FF0070C0"/>
        <rFont val="Calibri"/>
        <family val="2"/>
        <scheme val="minor"/>
      </rPr>
      <t>Improvements</t>
    </r>
  </si>
  <si>
    <r>
      <t xml:space="preserve">                        </t>
    </r>
    <r>
      <rPr>
        <b/>
        <i/>
        <sz val="11"/>
        <color rgb="FF0070C0"/>
        <rFont val="Calibri"/>
        <family val="2"/>
        <scheme val="minor"/>
      </rPr>
      <t>or Betterments</t>
    </r>
    <r>
      <rPr>
        <b/>
        <sz val="11"/>
        <color theme="1"/>
        <rFont val="Calibri"/>
        <family val="2"/>
        <scheme val="minor"/>
      </rPr>
      <t xml:space="preserve"> to their units:</t>
    </r>
  </si>
  <si>
    <r>
      <t xml:space="preserve">What is your associations </t>
    </r>
    <r>
      <rPr>
        <b/>
        <i/>
        <sz val="11"/>
        <color rgb="FF0070C0"/>
        <rFont val="Calibri"/>
        <family val="2"/>
        <scheme val="minor"/>
      </rPr>
      <t>deductible</t>
    </r>
    <r>
      <rPr>
        <b/>
        <sz val="11"/>
        <color theme="1"/>
        <rFont val="Calibri"/>
        <family val="2"/>
        <scheme val="minor"/>
      </rPr>
      <t>:</t>
    </r>
  </si>
  <si>
    <r>
      <t xml:space="preserve">How much property </t>
    </r>
    <r>
      <rPr>
        <b/>
        <i/>
        <sz val="11"/>
        <color rgb="FF0070C0"/>
        <rFont val="Calibri"/>
        <family val="2"/>
        <scheme val="minor"/>
      </rPr>
      <t>deductible</t>
    </r>
  </si>
  <si>
    <r>
      <t xml:space="preserve">How much </t>
    </r>
    <r>
      <rPr>
        <b/>
        <i/>
        <sz val="11"/>
        <color rgb="FF0070C0"/>
        <rFont val="Calibri"/>
        <family val="2"/>
        <scheme val="minor"/>
      </rPr>
      <t>Loss Assessment</t>
    </r>
    <r>
      <rPr>
        <b/>
        <sz val="11"/>
        <color theme="1"/>
        <rFont val="Calibri"/>
        <family val="2"/>
        <scheme val="minor"/>
      </rPr>
      <t xml:space="preserve"> coverage</t>
    </r>
  </si>
  <si>
    <r>
      <t xml:space="preserve">How much </t>
    </r>
    <r>
      <rPr>
        <b/>
        <i/>
        <sz val="11"/>
        <color rgb="FF0070C0"/>
        <rFont val="Calibri"/>
        <family val="2"/>
        <scheme val="minor"/>
      </rPr>
      <t>Loss Assessment deductible</t>
    </r>
  </si>
  <si>
    <r>
      <t xml:space="preserve">     </t>
    </r>
    <r>
      <rPr>
        <b/>
        <i/>
        <sz val="11"/>
        <color rgb="FF0070C0"/>
        <rFont val="Calibri"/>
        <family val="2"/>
        <scheme val="minor"/>
      </rPr>
      <t>Replacement Cost</t>
    </r>
  </si>
  <si>
    <r>
      <t xml:space="preserve">     Less </t>
    </r>
    <r>
      <rPr>
        <b/>
        <i/>
        <sz val="11"/>
        <color rgb="FF0070C0"/>
        <rFont val="Calibri"/>
        <family val="2"/>
        <scheme val="minor"/>
      </rPr>
      <t>Recoverable Depreciation</t>
    </r>
  </si>
  <si>
    <t xml:space="preserve">     Less Deductible</t>
  </si>
  <si>
    <t xml:space="preserve">     Net Claim</t>
  </si>
  <si>
    <t xml:space="preserve">     Recoverable Depreciation</t>
  </si>
  <si>
    <r>
      <t xml:space="preserve">     </t>
    </r>
    <r>
      <rPr>
        <b/>
        <i/>
        <sz val="11"/>
        <color rgb="FF0070C0"/>
        <rFont val="Calibri"/>
        <family val="2"/>
        <scheme val="minor"/>
      </rPr>
      <t>Loss Assessment</t>
    </r>
    <r>
      <rPr>
        <b/>
        <sz val="11"/>
        <color theme="1"/>
        <rFont val="Calibri"/>
        <family val="2"/>
        <scheme val="minor"/>
      </rPr>
      <t xml:space="preserve"> Payment Unit #1</t>
    </r>
  </si>
  <si>
    <r>
      <t xml:space="preserve">     </t>
    </r>
    <r>
      <rPr>
        <b/>
        <i/>
        <sz val="11"/>
        <color rgb="FF0070C0"/>
        <rFont val="Calibri"/>
        <family val="2"/>
        <scheme val="minor"/>
      </rPr>
      <t>Loss Assessment</t>
    </r>
    <r>
      <rPr>
        <b/>
        <sz val="11"/>
        <color theme="1"/>
        <rFont val="Calibri"/>
        <family val="2"/>
        <scheme val="minor"/>
      </rPr>
      <t xml:space="preserve"> Payment Unit #2</t>
    </r>
  </si>
  <si>
    <r>
      <t xml:space="preserve">   </t>
    </r>
    <r>
      <rPr>
        <b/>
        <i/>
        <sz val="11"/>
        <color rgb="FF0070C0"/>
        <rFont val="Calibri"/>
        <family val="2"/>
        <scheme val="minor"/>
      </rPr>
      <t xml:space="preserve">  Loss Assessment</t>
    </r>
    <r>
      <rPr>
        <b/>
        <sz val="11"/>
        <color theme="1"/>
        <rFont val="Calibri"/>
        <family val="2"/>
        <scheme val="minor"/>
      </rPr>
      <t xml:space="preserve"> Payment Unit #3</t>
    </r>
  </si>
  <si>
    <t xml:space="preserve">     Total Collected by the Association</t>
  </si>
  <si>
    <r>
      <rPr>
        <b/>
        <i/>
        <u/>
        <sz val="12"/>
        <color rgb="FF0070C0"/>
        <rFont val="Calibri"/>
        <family val="2"/>
        <scheme val="minor"/>
      </rPr>
      <t>Replacement Cost</t>
    </r>
    <r>
      <rPr>
        <b/>
        <i/>
        <sz val="11"/>
        <color rgb="FF0070C0"/>
        <rFont val="Calibri"/>
        <family val="2"/>
        <scheme val="minor"/>
      </rPr>
      <t xml:space="preserve"> – This will provide for the repair or replacement without deduction for depreciation. </t>
    </r>
  </si>
  <si>
    <t xml:space="preserve">     Contents</t>
  </si>
  <si>
    <r>
      <t xml:space="preserve">     </t>
    </r>
    <r>
      <rPr>
        <b/>
        <i/>
        <sz val="11"/>
        <color rgb="FF0070C0"/>
        <rFont val="Calibri"/>
        <family val="2"/>
        <scheme val="minor"/>
      </rPr>
      <t>Improvements or Betterments</t>
    </r>
  </si>
  <si>
    <r>
      <t xml:space="preserve">     Less </t>
    </r>
    <r>
      <rPr>
        <b/>
        <i/>
        <sz val="11"/>
        <color rgb="FF0070C0"/>
        <rFont val="Calibri"/>
        <family val="2"/>
        <scheme val="minor"/>
      </rPr>
      <t>Deductible</t>
    </r>
  </si>
  <si>
    <t>The unit owner will have a deductible.</t>
  </si>
  <si>
    <t>If the unit owner has Improvements or Betterments coverage the payment will be</t>
  </si>
  <si>
    <r>
      <rPr>
        <b/>
        <sz val="12"/>
        <color theme="1"/>
        <rFont val="Calibri"/>
        <family val="2"/>
        <scheme val="minor"/>
      </rPr>
      <t xml:space="preserve">  </t>
    </r>
    <r>
      <rPr>
        <b/>
        <u/>
        <sz val="12"/>
        <color theme="1"/>
        <rFont val="Calibri"/>
        <family val="2"/>
        <scheme val="minor"/>
      </rPr>
      <t>Loss Assessment Claim</t>
    </r>
  </si>
  <si>
    <r>
      <t xml:space="preserve">    </t>
    </r>
    <r>
      <rPr>
        <b/>
        <i/>
        <sz val="11"/>
        <color rgb="FF0070C0"/>
        <rFont val="Calibri"/>
        <family val="2"/>
        <scheme val="minor"/>
      </rPr>
      <t xml:space="preserve"> Loss Assessment</t>
    </r>
    <r>
      <rPr>
        <b/>
        <sz val="11"/>
        <color theme="1"/>
        <rFont val="Calibri"/>
        <family val="2"/>
        <scheme val="minor"/>
      </rPr>
      <t xml:space="preserve"> Payment</t>
    </r>
  </si>
  <si>
    <r>
      <t xml:space="preserve">     Net </t>
    </r>
    <r>
      <rPr>
        <b/>
        <i/>
        <sz val="11"/>
        <color rgb="FF0070C0"/>
        <rFont val="Calibri"/>
        <family val="2"/>
        <scheme val="minor"/>
      </rPr>
      <t>Loss Assessment</t>
    </r>
    <r>
      <rPr>
        <b/>
        <sz val="11"/>
        <color theme="1"/>
        <rFont val="Calibri"/>
        <family val="2"/>
        <scheme val="minor"/>
      </rPr>
      <t xml:space="preserve"> Payout</t>
    </r>
  </si>
  <si>
    <t>This is sent to the Association to cover their deductible.</t>
  </si>
  <si>
    <t>A deductible may or may not be applied to Loss Assessment Coverage. The deductible is the unit owner's responsibility.</t>
  </si>
  <si>
    <t>The unit owner still has to pay the full amount assessed even if they have a deductible.</t>
  </si>
  <si>
    <t xml:space="preserve">       Loss Assessment Claim Deductible</t>
  </si>
  <si>
    <t>Unit #1 Total Out of Pocket</t>
  </si>
  <si>
    <r>
      <rPr>
        <b/>
        <sz val="12"/>
        <color theme="1"/>
        <rFont val="Calibri"/>
        <family val="2"/>
        <scheme val="minor"/>
      </rPr>
      <t xml:space="preserve">  </t>
    </r>
    <r>
      <rPr>
        <b/>
        <u/>
        <sz val="12"/>
        <color theme="1"/>
        <rFont val="Calibri"/>
        <family val="2"/>
        <scheme val="minor"/>
      </rPr>
      <t>Total Out of Pocket</t>
    </r>
  </si>
  <si>
    <t>Unit #2 Total Out of Pocket</t>
  </si>
  <si>
    <t>Unit #3 Total Out of Pocket</t>
  </si>
  <si>
    <r>
      <rPr>
        <b/>
        <sz val="12"/>
        <color theme="1"/>
        <rFont val="Calibri"/>
        <family val="2"/>
        <scheme val="minor"/>
      </rPr>
      <t xml:space="preserve">  </t>
    </r>
    <r>
      <rPr>
        <b/>
        <u/>
        <sz val="12"/>
        <color theme="1"/>
        <rFont val="Calibri"/>
        <family val="2"/>
        <scheme val="minor"/>
      </rPr>
      <t>Total Collected by the Association</t>
    </r>
  </si>
  <si>
    <t xml:space="preserve">Association </t>
  </si>
  <si>
    <t>Water Damage Claim with 3 units damaged</t>
  </si>
  <si>
    <t>No Limit</t>
  </si>
  <si>
    <t>Water damage assessments are not limited by the Georgia Condominium Act.</t>
  </si>
  <si>
    <t>Per Unit</t>
  </si>
  <si>
    <t>*Unit owner #2 does not have enough Loss Assessment Coverage.</t>
  </si>
  <si>
    <r>
      <rPr>
        <b/>
        <sz val="12"/>
        <color theme="1"/>
        <rFont val="Calibri"/>
        <family val="2"/>
        <scheme val="minor"/>
      </rPr>
      <t xml:space="preserve">  </t>
    </r>
    <r>
      <rPr>
        <b/>
        <u/>
        <sz val="12"/>
        <color theme="1"/>
        <rFont val="Calibri"/>
        <family val="2"/>
        <scheme val="minor"/>
      </rPr>
      <t>Water Damage Claim</t>
    </r>
  </si>
  <si>
    <t>*</t>
  </si>
  <si>
    <t>*The association is $5,000 short because unit owner #2 did not have enough Loss Assessment Coverage.</t>
  </si>
  <si>
    <r>
      <t>Unit #1</t>
    </r>
    <r>
      <rPr>
        <b/>
        <sz val="20"/>
        <color theme="1"/>
        <rFont val="Calibri"/>
        <family val="2"/>
        <scheme val="minor"/>
      </rPr>
      <t xml:space="preserve">                 </t>
    </r>
    <r>
      <rPr>
        <b/>
        <sz val="20"/>
        <color rgb="FFFF0000"/>
        <rFont val="Calibri"/>
        <family val="2"/>
        <scheme val="minor"/>
      </rPr>
      <t xml:space="preserve">- </t>
    </r>
    <r>
      <rPr>
        <b/>
        <i/>
        <sz val="20"/>
        <color rgb="FFFF0000"/>
        <rFont val="Calibri"/>
        <family val="2"/>
        <scheme val="minor"/>
      </rPr>
      <t>The pipe burst in this unit</t>
    </r>
  </si>
  <si>
    <r>
      <t>Plumbing Repair</t>
    </r>
    <r>
      <rPr>
        <b/>
        <i/>
        <sz val="14"/>
        <color rgb="FF0070C0"/>
        <rFont val="Calibri"/>
        <family val="2"/>
        <scheme val="minor"/>
      </rPr>
      <t xml:space="preserve"> </t>
    </r>
    <r>
      <rPr>
        <b/>
        <i/>
        <u/>
        <sz val="14"/>
        <color rgb="FF0070C0"/>
        <rFont val="Calibri"/>
        <family val="2"/>
        <scheme val="minor"/>
      </rPr>
      <t>(Wear and Tear)</t>
    </r>
  </si>
  <si>
    <r>
      <rPr>
        <b/>
        <i/>
        <u/>
        <sz val="11"/>
        <color rgb="FF0070C0"/>
        <rFont val="Calibri"/>
        <family val="2"/>
        <scheme val="minor"/>
      </rPr>
      <t>Wear and Tear</t>
    </r>
    <r>
      <rPr>
        <b/>
        <i/>
        <sz val="11"/>
        <color rgb="FF0070C0"/>
        <rFont val="Calibri"/>
        <family val="2"/>
        <scheme val="minor"/>
      </rPr>
      <t xml:space="preserve"> - A burst pipe is considered wear and tear and is excluded by the association policy.</t>
    </r>
  </si>
  <si>
    <t>This is the unit owner's responsibility.</t>
  </si>
  <si>
    <t xml:space="preserve">       Plumbing Repair</t>
  </si>
  <si>
    <t xml:space="preserve">       Water Damage Claim Deductible</t>
  </si>
  <si>
    <t xml:space="preserve">       Loss Assessment Short Fall</t>
  </si>
  <si>
    <t>*Unit Owner #2 is $5,000 short because they do not have enough Loss Assessment Coverage.</t>
  </si>
  <si>
    <t>Text Legend:</t>
  </si>
  <si>
    <t>Descriptions</t>
  </si>
  <si>
    <t>Notes</t>
  </si>
  <si>
    <t>Locations</t>
  </si>
  <si>
    <t>Not Enough Coverage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</si>
</sst>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2"/>
      <color rgb="FF202124"/>
      <name val="Calibri"/>
      <family val="2"/>
      <scheme val="minor"/>
    </font>
    <font>
      <b/>
      <i/>
      <u/>
      <sz val="12"/>
      <color rgb="FF0070C0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i/>
      <sz val="14"/>
      <color rgb="FF0070C0"/>
      <name val="Calibri"/>
      <family val="2"/>
      <scheme val="minor"/>
    </font>
    <font>
      <b/>
      <i/>
      <u/>
      <sz val="14"/>
      <color rgb="FF0070C0"/>
      <name val="Calibri"/>
      <family val="2"/>
      <scheme val="minor"/>
    </font>
    <font>
      <b/>
      <i/>
      <u/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indent="5"/>
    </xf>
    <xf numFmtId="0" fontId="7" fillId="0" borderId="0" xfId="0" applyFont="1" applyAlignment="1">
      <alignment horizontal="left" vertical="center" indent="5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9" fillId="0" borderId="0" xfId="0" applyNumberFormat="1" applyFont="1"/>
    <xf numFmtId="164" fontId="14" fillId="0" borderId="0" xfId="0" applyNumberFormat="1" applyFont="1"/>
    <xf numFmtId="164" fontId="15" fillId="0" borderId="0" xfId="0" applyNumberFormat="1" applyFont="1"/>
    <xf numFmtId="0" fontId="13" fillId="0" borderId="0" xfId="0" applyFont="1" applyFill="1"/>
    <xf numFmtId="0" fontId="0" fillId="0" borderId="0" xfId="0" applyFill="1"/>
    <xf numFmtId="164" fontId="9" fillId="0" borderId="0" xfId="0" applyNumberFormat="1" applyFont="1" applyFill="1"/>
    <xf numFmtId="0" fontId="0" fillId="2" borderId="0" xfId="0" applyFill="1"/>
    <xf numFmtId="0" fontId="16" fillId="2" borderId="0" xfId="0" applyFont="1" applyFill="1"/>
    <xf numFmtId="0" fontId="17" fillId="0" borderId="0" xfId="0" applyFont="1"/>
    <xf numFmtId="0" fontId="16" fillId="0" borderId="0" xfId="0" applyFont="1" applyFill="1"/>
    <xf numFmtId="0" fontId="19" fillId="0" borderId="0" xfId="0" applyFont="1"/>
    <xf numFmtId="0" fontId="22" fillId="0" borderId="0" xfId="0" applyFont="1"/>
    <xf numFmtId="0" fontId="19" fillId="2" borderId="0" xfId="0" applyFont="1" applyFill="1"/>
    <xf numFmtId="0" fontId="1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left" vertical="center" indent="5"/>
    </xf>
    <xf numFmtId="0" fontId="1" fillId="0" borderId="1" xfId="0" applyFont="1" applyBorder="1"/>
    <xf numFmtId="0" fontId="0" fillId="0" borderId="2" xfId="0" applyBorder="1"/>
    <xf numFmtId="0" fontId="4" fillId="0" borderId="2" xfId="0" applyFont="1" applyBorder="1"/>
    <xf numFmtId="0" fontId="0" fillId="0" borderId="3" xfId="0" applyBorder="1"/>
    <xf numFmtId="0" fontId="1" fillId="0" borderId="4" xfId="0" applyFont="1" applyBorder="1"/>
    <xf numFmtId="0" fontId="0" fillId="0" borderId="0" xfId="0" applyBorder="1"/>
    <xf numFmtId="0" fontId="1" fillId="0" borderId="0" xfId="0" applyFont="1" applyFill="1" applyBorder="1"/>
    <xf numFmtId="0" fontId="4" fillId="0" borderId="0" xfId="0" applyFont="1" applyBorder="1"/>
    <xf numFmtId="0" fontId="8" fillId="0" borderId="0" xfId="0" applyFont="1" applyBorder="1"/>
    <xf numFmtId="0" fontId="0" fillId="0" borderId="5" xfId="0" applyBorder="1"/>
    <xf numFmtId="0" fontId="9" fillId="0" borderId="0" xfId="0" applyFont="1" applyBorder="1"/>
    <xf numFmtId="0" fontId="1" fillId="0" borderId="0" xfId="0" applyFon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9" fillId="0" borderId="7" xfId="0" applyFont="1" applyBorder="1"/>
    <xf numFmtId="0" fontId="1" fillId="0" borderId="7" xfId="0" applyFont="1" applyBorder="1"/>
    <xf numFmtId="0" fontId="1" fillId="0" borderId="7" xfId="0" applyFont="1" applyFill="1" applyBorder="1"/>
    <xf numFmtId="0" fontId="11" fillId="0" borderId="7" xfId="0" applyFont="1" applyBorder="1"/>
    <xf numFmtId="0" fontId="0" fillId="0" borderId="8" xfId="0" applyBorder="1"/>
    <xf numFmtId="0" fontId="23" fillId="2" borderId="0" xfId="0" applyFont="1" applyFill="1"/>
    <xf numFmtId="0" fontId="11" fillId="0" borderId="0" xfId="0" applyFont="1" applyBorder="1"/>
    <xf numFmtId="164" fontId="9" fillId="0" borderId="0" xfId="0" applyNumberFormat="1" applyFont="1" applyBorder="1"/>
    <xf numFmtId="0" fontId="10" fillId="0" borderId="0" xfId="0" applyFont="1" applyBorder="1"/>
    <xf numFmtId="0" fontId="1" fillId="0" borderId="6" xfId="0" applyFont="1" applyBorder="1"/>
    <xf numFmtId="0" fontId="10" fillId="0" borderId="7" xfId="0" applyFont="1" applyBorder="1"/>
    <xf numFmtId="164" fontId="9" fillId="0" borderId="7" xfId="0" applyNumberFormat="1" applyFont="1" applyFill="1" applyBorder="1"/>
    <xf numFmtId="164" fontId="9" fillId="0" borderId="0" xfId="0" applyNumberFormat="1" applyFont="1" applyFill="1" applyBorder="1"/>
    <xf numFmtId="0" fontId="12" fillId="0" borderId="2" xfId="0" applyFont="1" applyBorder="1"/>
    <xf numFmtId="6" fontId="9" fillId="0" borderId="7" xfId="0" applyNumberFormat="1" applyFont="1" applyBorder="1"/>
    <xf numFmtId="0" fontId="9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2" fillId="0" borderId="7" xfId="0" applyFont="1" applyBorder="1"/>
    <xf numFmtId="0" fontId="1" fillId="0" borderId="9" xfId="0" applyFont="1" applyBorder="1"/>
    <xf numFmtId="0" fontId="0" fillId="0" borderId="10" xfId="0" applyBorder="1"/>
    <xf numFmtId="0" fontId="0" fillId="0" borderId="10" xfId="0" applyFill="1" applyBorder="1"/>
    <xf numFmtId="0" fontId="11" fillId="0" borderId="10" xfId="0" applyFont="1" applyBorder="1"/>
    <xf numFmtId="0" fontId="0" fillId="0" borderId="11" xfId="0" applyBorder="1"/>
    <xf numFmtId="0" fontId="23" fillId="0" borderId="0" xfId="0" applyFont="1" applyFill="1"/>
    <xf numFmtId="6" fontId="9" fillId="0" borderId="2" xfId="0" applyNumberFormat="1" applyFont="1" applyFill="1" applyBorder="1" applyAlignment="1">
      <alignment horizontal="center"/>
    </xf>
    <xf numFmtId="0" fontId="9" fillId="0" borderId="10" xfId="0" applyFont="1" applyFill="1" applyBorder="1"/>
    <xf numFmtId="164" fontId="9" fillId="0" borderId="10" xfId="0" applyNumberFormat="1" applyFont="1" applyFill="1" applyBorder="1"/>
    <xf numFmtId="6" fontId="24" fillId="2" borderId="2" xfId="0" applyNumberFormat="1" applyFont="1" applyFill="1" applyBorder="1" applyAlignment="1">
      <alignment horizontal="center"/>
    </xf>
    <xf numFmtId="6" fontId="24" fillId="2" borderId="2" xfId="0" applyNumberFormat="1" applyFont="1" applyFill="1" applyBorder="1"/>
    <xf numFmtId="0" fontId="24" fillId="0" borderId="7" xfId="0" applyFont="1" applyBorder="1" applyAlignment="1">
      <alignment horizontal="center"/>
    </xf>
    <xf numFmtId="0" fontId="24" fillId="2" borderId="10" xfId="0" applyFont="1" applyFill="1" applyBorder="1"/>
    <xf numFmtId="164" fontId="24" fillId="2" borderId="10" xfId="0" applyNumberFormat="1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64" fontId="9" fillId="0" borderId="2" xfId="0" applyNumberFormat="1" applyFont="1" applyFill="1" applyBorder="1"/>
    <xf numFmtId="164" fontId="15" fillId="0" borderId="0" xfId="0" applyNumberFormat="1" applyFont="1" applyFill="1"/>
    <xf numFmtId="164" fontId="24" fillId="0" borderId="0" xfId="0" applyNumberFormat="1" applyFont="1"/>
    <xf numFmtId="164" fontId="24" fillId="2" borderId="0" xfId="0" applyNumberFormat="1" applyFont="1" applyFill="1"/>
    <xf numFmtId="164" fontId="25" fillId="0" borderId="0" xfId="0" applyNumberFormat="1" applyFont="1"/>
    <xf numFmtId="164" fontId="25" fillId="2" borderId="0" xfId="0" applyNumberFormat="1" applyFont="1" applyFill="1"/>
    <xf numFmtId="164" fontId="24" fillId="0" borderId="0" xfId="0" applyNumberFormat="1" applyFont="1" applyFill="1"/>
    <xf numFmtId="0" fontId="26" fillId="0" borderId="0" xfId="0" applyFont="1"/>
    <xf numFmtId="164" fontId="24" fillId="3" borderId="0" xfId="0" applyNumberFormat="1" applyFont="1" applyFill="1"/>
    <xf numFmtId="0" fontId="23" fillId="3" borderId="0" xfId="0" applyFont="1" applyFill="1" applyBorder="1"/>
    <xf numFmtId="0" fontId="19" fillId="3" borderId="0" xfId="0" applyFont="1" applyFill="1"/>
    <xf numFmtId="0" fontId="0" fillId="3" borderId="0" xfId="0" applyFill="1"/>
    <xf numFmtId="0" fontId="24" fillId="3" borderId="2" xfId="0" applyFont="1" applyFill="1" applyBorder="1" applyAlignment="1">
      <alignment horizontal="center"/>
    </xf>
    <xf numFmtId="164" fontId="24" fillId="3" borderId="2" xfId="0" applyNumberFormat="1" applyFont="1" applyFill="1" applyBorder="1"/>
    <xf numFmtId="0" fontId="23" fillId="0" borderId="0" xfId="0" applyFont="1" applyFill="1" applyBorder="1"/>
    <xf numFmtId="0" fontId="24" fillId="0" borderId="2" xfId="0" applyFont="1" applyFill="1" applyBorder="1" applyAlignment="1">
      <alignment horizontal="center"/>
    </xf>
    <xf numFmtId="164" fontId="24" fillId="0" borderId="2" xfId="0" applyNumberFormat="1" applyFont="1" applyFill="1" applyBorder="1"/>
    <xf numFmtId="0" fontId="26" fillId="0" borderId="0" xfId="0" applyFont="1" applyFill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4" fillId="0" borderId="2" xfId="0" applyFont="1" applyBorder="1" applyAlignment="1">
      <alignment horizontal="left"/>
    </xf>
    <xf numFmtId="0" fontId="16" fillId="3" borderId="0" xfId="0" applyFont="1" applyFill="1"/>
    <xf numFmtId="0" fontId="23" fillId="4" borderId="0" xfId="0" applyFont="1" applyFill="1" applyBorder="1"/>
    <xf numFmtId="0" fontId="24" fillId="4" borderId="2" xfId="0" applyFont="1" applyFill="1" applyBorder="1" applyAlignment="1">
      <alignment horizontal="center"/>
    </xf>
    <xf numFmtId="164" fontId="24" fillId="4" borderId="2" xfId="0" applyNumberFormat="1" applyFont="1" applyFill="1" applyBorder="1"/>
    <xf numFmtId="164" fontId="24" fillId="4" borderId="0" xfId="0" applyNumberFormat="1" applyFont="1" applyFill="1"/>
    <xf numFmtId="0" fontId="19" fillId="4" borderId="0" xfId="0" applyFont="1" applyFill="1"/>
    <xf numFmtId="0" fontId="1" fillId="4" borderId="0" xfId="0" applyFont="1" applyFill="1"/>
    <xf numFmtId="0" fontId="16" fillId="4" borderId="0" xfId="0" applyFont="1" applyFill="1"/>
    <xf numFmtId="0" fontId="0" fillId="4" borderId="0" xfId="0" applyFill="1"/>
    <xf numFmtId="0" fontId="23" fillId="5" borderId="0" xfId="0" applyFont="1" applyFill="1" applyBorder="1"/>
    <xf numFmtId="0" fontId="24" fillId="5" borderId="2" xfId="0" applyFont="1" applyFill="1" applyBorder="1" applyAlignment="1">
      <alignment horizontal="center"/>
    </xf>
    <xf numFmtId="164" fontId="24" fillId="5" borderId="2" xfId="0" applyNumberFormat="1" applyFont="1" applyFill="1" applyBorder="1"/>
    <xf numFmtId="0" fontId="19" fillId="5" borderId="0" xfId="0" applyFont="1" applyFill="1"/>
    <xf numFmtId="0" fontId="0" fillId="5" borderId="0" xfId="0" applyFill="1"/>
    <xf numFmtId="164" fontId="24" fillId="5" borderId="0" xfId="0" applyNumberFormat="1" applyFont="1" applyFill="1"/>
    <xf numFmtId="0" fontId="16" fillId="5" borderId="0" xfId="0" applyFont="1" applyFill="1"/>
    <xf numFmtId="0" fontId="10" fillId="0" borderId="0" xfId="0" applyFont="1" applyFill="1"/>
    <xf numFmtId="6" fontId="8" fillId="0" borderId="2" xfId="0" applyNumberFormat="1" applyFont="1" applyBorder="1"/>
    <xf numFmtId="0" fontId="0" fillId="6" borderId="0" xfId="0" applyFill="1"/>
    <xf numFmtId="0" fontId="13" fillId="6" borderId="0" xfId="0" applyFont="1" applyFill="1" applyBorder="1"/>
    <xf numFmtId="0" fontId="0" fillId="6" borderId="0" xfId="0" applyFill="1" applyBorder="1"/>
    <xf numFmtId="0" fontId="0" fillId="6" borderId="5" xfId="0" applyFill="1" applyBorder="1"/>
    <xf numFmtId="0" fontId="30" fillId="6" borderId="0" xfId="0" applyFont="1" applyFill="1"/>
    <xf numFmtId="0" fontId="29" fillId="0" borderId="0" xfId="0" applyFont="1" applyFill="1"/>
    <xf numFmtId="0" fontId="14" fillId="6" borderId="0" xfId="0" applyFont="1" applyFill="1"/>
    <xf numFmtId="164" fontId="18" fillId="5" borderId="0" xfId="0" applyNumberFormat="1" applyFont="1" applyFill="1"/>
    <xf numFmtId="0" fontId="18" fillId="0" borderId="0" xfId="0" applyFont="1" applyAlignment="1">
      <alignment horizontal="left"/>
    </xf>
    <xf numFmtId="0" fontId="0" fillId="8" borderId="13" xfId="0" applyFill="1" applyBorder="1"/>
    <xf numFmtId="0" fontId="8" fillId="0" borderId="14" xfId="0" applyFont="1" applyBorder="1"/>
    <xf numFmtId="0" fontId="0" fillId="7" borderId="1" xfId="0" applyFill="1" applyBorder="1"/>
    <xf numFmtId="0" fontId="4" fillId="0" borderId="12" xfId="0" applyFont="1" applyBorder="1"/>
    <xf numFmtId="0" fontId="0" fillId="9" borderId="6" xfId="0" applyFill="1" applyBorder="1"/>
    <xf numFmtId="0" fontId="11" fillId="0" borderId="12" xfId="0" applyFont="1" applyBorder="1"/>
    <xf numFmtId="0" fontId="20" fillId="6" borderId="9" xfId="0" applyFont="1" applyFill="1" applyBorder="1"/>
    <xf numFmtId="0" fontId="22" fillId="0" borderId="0" xfId="0" applyFont="1" applyBorder="1"/>
    <xf numFmtId="0" fontId="30" fillId="0" borderId="0" xfId="0" applyFont="1" applyFill="1"/>
    <xf numFmtId="0" fontId="14" fillId="6" borderId="9" xfId="0" applyFont="1" applyFill="1" applyBorder="1"/>
    <xf numFmtId="0" fontId="22" fillId="6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FF0000"/>
      <color rgb="FFFF00FF"/>
      <color rgb="FF00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A208B-92E8-46E5-8AE2-67BD9784E6E7}">
  <dimension ref="A1:X185"/>
  <sheetViews>
    <sheetView tabSelected="1" workbookViewId="0">
      <pane ySplit="5" topLeftCell="A6" activePane="bottomLeft" state="frozen"/>
      <selection pane="bottomLeft" activeCell="P3" sqref="P3"/>
    </sheetView>
  </sheetViews>
  <sheetFormatPr defaultRowHeight="15" x14ac:dyDescent="0.25"/>
  <cols>
    <col min="2" max="2" width="12.7109375" customWidth="1"/>
    <col min="5" max="5" width="10.7109375" customWidth="1"/>
    <col min="6" max="10" width="12.7109375" customWidth="1"/>
    <col min="11" max="11" width="14.7109375" customWidth="1"/>
    <col min="12" max="12" width="3.7109375" customWidth="1"/>
    <col min="13" max="14" width="12.7109375" customWidth="1"/>
  </cols>
  <sheetData>
    <row r="1" spans="1:23" ht="32.25" thickBot="1" x14ac:dyDescent="0.55000000000000004">
      <c r="A1" s="2" t="s">
        <v>74</v>
      </c>
      <c r="C1" s="2"/>
    </row>
    <row r="2" spans="1:23" ht="16.5" thickBot="1" x14ac:dyDescent="0.3">
      <c r="K2" s="124" t="s">
        <v>90</v>
      </c>
      <c r="L2" s="127"/>
      <c r="M2" s="128" t="s">
        <v>91</v>
      </c>
    </row>
    <row r="3" spans="1:23" ht="15.75" thickBot="1" x14ac:dyDescent="0.3">
      <c r="L3" s="125"/>
      <c r="M3" s="126" t="s">
        <v>92</v>
      </c>
    </row>
    <row r="4" spans="1:23" ht="15.75" thickBot="1" x14ac:dyDescent="0.3">
      <c r="L4" s="129"/>
      <c r="M4" s="130" t="s">
        <v>93</v>
      </c>
    </row>
    <row r="5" spans="1:23" ht="27" thickBot="1" x14ac:dyDescent="0.45">
      <c r="A5" s="21" t="s">
        <v>0</v>
      </c>
      <c r="D5" s="65"/>
      <c r="E5" s="15"/>
      <c r="F5" s="47" t="s">
        <v>73</v>
      </c>
      <c r="G5" s="47"/>
      <c r="H5" s="107" t="s">
        <v>5</v>
      </c>
      <c r="I5" s="99" t="s">
        <v>6</v>
      </c>
      <c r="J5" s="86" t="s">
        <v>7</v>
      </c>
      <c r="K5" s="91"/>
      <c r="L5" s="131"/>
      <c r="M5" s="134" t="s">
        <v>94</v>
      </c>
      <c r="N5" s="135"/>
      <c r="O5" s="132"/>
      <c r="P5" s="22"/>
      <c r="Q5" s="22"/>
    </row>
    <row r="6" spans="1:23" ht="15.75" thickBot="1" x14ac:dyDescent="0.3"/>
    <row r="7" spans="1:23" ht="21" x14ac:dyDescent="0.35">
      <c r="A7" s="95">
        <v>1</v>
      </c>
      <c r="B7" s="27" t="s">
        <v>2</v>
      </c>
      <c r="C7" s="28"/>
      <c r="D7" s="28"/>
      <c r="E7" s="28"/>
      <c r="F7" s="69" t="s">
        <v>75</v>
      </c>
      <c r="G7" s="66"/>
      <c r="H7" s="28"/>
      <c r="I7" s="28"/>
      <c r="J7" s="28"/>
      <c r="K7" s="28"/>
      <c r="L7" s="115" t="s">
        <v>76</v>
      </c>
      <c r="M7" s="55"/>
      <c r="N7" s="55"/>
      <c r="O7" s="55"/>
      <c r="P7" s="55"/>
      <c r="Q7" s="55"/>
      <c r="R7" s="55"/>
      <c r="S7" s="55"/>
      <c r="T7" s="28"/>
      <c r="U7" s="28"/>
      <c r="V7" s="28"/>
      <c r="W7" s="30"/>
    </row>
    <row r="8" spans="1:23" ht="16.5" thickBot="1" x14ac:dyDescent="0.3">
      <c r="B8" s="51" t="s">
        <v>3</v>
      </c>
      <c r="C8" s="41"/>
      <c r="D8" s="41"/>
      <c r="E8" s="41"/>
      <c r="F8" s="56"/>
      <c r="G8" s="56"/>
      <c r="H8" s="43"/>
      <c r="I8" s="43"/>
      <c r="J8" s="43"/>
      <c r="K8" s="43"/>
      <c r="L8" s="45" t="s">
        <v>19</v>
      </c>
      <c r="M8" s="59"/>
      <c r="N8" s="59"/>
      <c r="O8" s="59"/>
      <c r="P8" s="59"/>
      <c r="Q8" s="59"/>
      <c r="R8" s="59"/>
      <c r="S8" s="59"/>
      <c r="T8" s="41"/>
      <c r="U8" s="41"/>
      <c r="V8" s="41"/>
      <c r="W8" s="46"/>
    </row>
    <row r="9" spans="1:23" ht="15.75" x14ac:dyDescent="0.25">
      <c r="F9" s="8"/>
      <c r="G9" s="8"/>
      <c r="H9" s="1"/>
      <c r="I9" s="1"/>
      <c r="J9" s="1"/>
      <c r="K9" s="1"/>
    </row>
    <row r="10" spans="1:23" ht="16.5" thickBot="1" x14ac:dyDescent="0.3">
      <c r="F10" s="8"/>
      <c r="G10" s="8"/>
      <c r="H10" s="1"/>
      <c r="I10" s="1"/>
      <c r="J10" s="1"/>
      <c r="K10" s="1"/>
    </row>
    <row r="11" spans="1:23" ht="21" x14ac:dyDescent="0.35">
      <c r="A11" s="95">
        <v>2</v>
      </c>
      <c r="B11" s="27" t="s">
        <v>42</v>
      </c>
      <c r="C11" s="28"/>
      <c r="D11" s="28"/>
      <c r="E11" s="28"/>
      <c r="F11" s="70">
        <v>10000</v>
      </c>
      <c r="G11" s="97" t="s">
        <v>77</v>
      </c>
      <c r="H11" s="57"/>
      <c r="I11" s="57"/>
      <c r="J11" s="57"/>
      <c r="K11" s="57"/>
      <c r="L11" s="29" t="s">
        <v>22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30"/>
    </row>
    <row r="12" spans="1:23" ht="16.5" thickBot="1" x14ac:dyDescent="0.3">
      <c r="B12" s="40"/>
      <c r="C12" s="41"/>
      <c r="D12" s="41"/>
      <c r="E12" s="41"/>
      <c r="F12" s="52"/>
      <c r="G12" s="71"/>
      <c r="H12" s="58"/>
      <c r="I12" s="58"/>
      <c r="J12" s="58"/>
      <c r="K12" s="58"/>
      <c r="L12" s="45" t="s">
        <v>24</v>
      </c>
      <c r="M12" s="59"/>
      <c r="N12" s="59"/>
      <c r="O12" s="59"/>
      <c r="P12" s="59"/>
      <c r="Q12" s="59"/>
      <c r="R12" s="59"/>
      <c r="S12" s="41"/>
      <c r="T12" s="41"/>
      <c r="U12" s="41"/>
      <c r="V12" s="41"/>
      <c r="W12" s="46"/>
    </row>
    <row r="13" spans="1:23" ht="15.75" x14ac:dyDescent="0.25">
      <c r="F13" s="9"/>
      <c r="G13" s="9"/>
      <c r="J13" s="15"/>
      <c r="K13" s="15"/>
      <c r="L13" s="4"/>
    </row>
    <row r="14" spans="1:23" ht="16.5" thickBot="1" x14ac:dyDescent="0.3">
      <c r="F14" s="9"/>
      <c r="G14" s="9"/>
      <c r="J14" s="15"/>
      <c r="K14" s="15"/>
      <c r="L14" s="4"/>
    </row>
    <row r="15" spans="1:23" ht="21.75" thickBot="1" x14ac:dyDescent="0.4">
      <c r="A15" s="96">
        <v>3</v>
      </c>
      <c r="B15" s="60" t="s">
        <v>1</v>
      </c>
      <c r="C15" s="61"/>
      <c r="D15" s="61"/>
      <c r="E15" s="61"/>
      <c r="F15" s="72">
        <v>3</v>
      </c>
      <c r="G15" s="67"/>
      <c r="H15" s="61"/>
      <c r="I15" s="61"/>
      <c r="J15" s="62"/>
      <c r="K15" s="62"/>
      <c r="L15" s="63" t="s">
        <v>39</v>
      </c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4"/>
    </row>
    <row r="16" spans="1:23" ht="15.75" x14ac:dyDescent="0.25">
      <c r="F16" s="9"/>
      <c r="G16" s="9"/>
      <c r="J16" s="15"/>
      <c r="K16" s="15"/>
    </row>
    <row r="17" spans="1:23" ht="16.5" thickBot="1" x14ac:dyDescent="0.3">
      <c r="F17" s="9"/>
      <c r="G17" s="9"/>
      <c r="J17" s="15"/>
      <c r="K17" s="15"/>
    </row>
    <row r="18" spans="1:23" ht="21.75" thickBot="1" x14ac:dyDescent="0.4">
      <c r="A18" s="95">
        <v>4</v>
      </c>
      <c r="B18" s="60" t="s">
        <v>38</v>
      </c>
      <c r="C18" s="61"/>
      <c r="D18" s="61"/>
      <c r="E18" s="61"/>
      <c r="F18" s="73">
        <v>70000</v>
      </c>
      <c r="G18" s="68"/>
      <c r="H18" s="61"/>
      <c r="I18" s="61"/>
      <c r="J18" s="62"/>
      <c r="K18" s="62"/>
      <c r="L18" s="63" t="s">
        <v>39</v>
      </c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4"/>
    </row>
    <row r="19" spans="1:23" ht="15.75" x14ac:dyDescent="0.25">
      <c r="B19" s="1"/>
      <c r="F19" s="16"/>
      <c r="G19" s="16"/>
      <c r="H19" s="15"/>
      <c r="I19" s="15"/>
      <c r="J19" s="15"/>
      <c r="K19" s="15"/>
      <c r="L19" s="10"/>
    </row>
    <row r="20" spans="1:23" ht="16.5" thickBot="1" x14ac:dyDescent="0.3">
      <c r="F20" s="9"/>
      <c r="G20" s="9"/>
      <c r="J20" s="15"/>
      <c r="K20" s="15"/>
    </row>
    <row r="21" spans="1:23" ht="21" x14ac:dyDescent="0.35">
      <c r="A21" s="95">
        <v>5</v>
      </c>
      <c r="B21" s="27" t="s">
        <v>40</v>
      </c>
      <c r="C21" s="28"/>
      <c r="D21" s="28"/>
      <c r="E21" s="28"/>
      <c r="F21" s="76"/>
      <c r="G21" s="76"/>
      <c r="H21" s="108" t="s">
        <v>8</v>
      </c>
      <c r="I21" s="100" t="s">
        <v>8</v>
      </c>
      <c r="J21" s="89" t="s">
        <v>9</v>
      </c>
      <c r="K21" s="92"/>
      <c r="L21" s="29" t="s">
        <v>21</v>
      </c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30"/>
    </row>
    <row r="22" spans="1:23" ht="15.75" x14ac:dyDescent="0.25">
      <c r="B22" s="31" t="s">
        <v>41</v>
      </c>
      <c r="C22" s="32"/>
      <c r="D22" s="32"/>
      <c r="E22" s="74"/>
      <c r="F22" s="75"/>
      <c r="G22" s="75"/>
      <c r="H22" s="33"/>
      <c r="I22" s="33"/>
      <c r="J22" s="33"/>
      <c r="K22" s="33"/>
      <c r="L22" s="34" t="s">
        <v>18</v>
      </c>
      <c r="M22" s="32"/>
      <c r="N22" s="32"/>
      <c r="O22" s="32"/>
      <c r="P22" s="32"/>
      <c r="Q22" s="35"/>
      <c r="R22" s="32"/>
      <c r="S22" s="32"/>
      <c r="T22" s="32"/>
      <c r="U22" s="32"/>
      <c r="V22" s="32"/>
      <c r="W22" s="36"/>
    </row>
    <row r="23" spans="1:23" ht="15.75" x14ac:dyDescent="0.25">
      <c r="B23" s="31"/>
      <c r="C23" s="32"/>
      <c r="D23" s="32"/>
      <c r="E23" s="74"/>
      <c r="F23" s="75"/>
      <c r="G23" s="75"/>
      <c r="H23" s="33"/>
      <c r="I23" s="33"/>
      <c r="J23" s="33"/>
      <c r="K23" s="33"/>
      <c r="L23" s="35" t="s">
        <v>27</v>
      </c>
      <c r="M23" s="32"/>
      <c r="N23" s="32"/>
      <c r="O23" s="32"/>
      <c r="P23" s="32"/>
      <c r="Q23" s="35"/>
      <c r="R23" s="32"/>
      <c r="S23" s="32"/>
      <c r="T23" s="32"/>
      <c r="U23" s="32"/>
      <c r="V23" s="32"/>
      <c r="W23" s="36"/>
    </row>
    <row r="24" spans="1:23" ht="15.75" x14ac:dyDescent="0.25">
      <c r="B24" s="31"/>
      <c r="C24" s="32"/>
      <c r="D24" s="32"/>
      <c r="E24" s="32"/>
      <c r="F24" s="37"/>
      <c r="G24" s="37"/>
      <c r="H24" s="38"/>
      <c r="I24" s="38"/>
      <c r="J24" s="33"/>
      <c r="K24" s="33"/>
      <c r="L24" s="35" t="s">
        <v>32</v>
      </c>
      <c r="M24" s="32"/>
      <c r="N24" s="32"/>
      <c r="O24" s="32"/>
      <c r="P24" s="32"/>
      <c r="Q24" s="35"/>
      <c r="R24" s="32"/>
      <c r="S24" s="32"/>
      <c r="T24" s="32"/>
      <c r="U24" s="32"/>
      <c r="V24" s="32"/>
      <c r="W24" s="36"/>
    </row>
    <row r="25" spans="1:23" ht="15.75" x14ac:dyDescent="0.25">
      <c r="B25" s="31"/>
      <c r="C25" s="32"/>
      <c r="D25" s="32"/>
      <c r="E25" s="32"/>
      <c r="F25" s="37"/>
      <c r="G25" s="37"/>
      <c r="H25" s="38"/>
      <c r="I25" s="38"/>
      <c r="J25" s="33"/>
      <c r="K25" s="33"/>
      <c r="L25" s="35" t="s">
        <v>31</v>
      </c>
      <c r="M25" s="32"/>
      <c r="N25" s="32"/>
      <c r="O25" s="32"/>
      <c r="P25" s="32"/>
      <c r="Q25" s="35"/>
      <c r="R25" s="32"/>
      <c r="S25" s="32"/>
      <c r="T25" s="32"/>
      <c r="U25" s="32"/>
      <c r="V25" s="32"/>
      <c r="W25" s="36"/>
    </row>
    <row r="26" spans="1:23" ht="15.75" x14ac:dyDescent="0.25">
      <c r="B26" s="39"/>
      <c r="C26" s="32"/>
      <c r="D26" s="32"/>
      <c r="E26" s="32"/>
      <c r="F26" s="37"/>
      <c r="G26" s="37"/>
      <c r="H26" s="38"/>
      <c r="I26" s="38"/>
      <c r="J26" s="33"/>
      <c r="K26" s="33"/>
      <c r="L26" s="35" t="s">
        <v>33</v>
      </c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6"/>
    </row>
    <row r="27" spans="1:23" ht="15.75" x14ac:dyDescent="0.25">
      <c r="B27" s="39"/>
      <c r="C27" s="32"/>
      <c r="D27" s="32"/>
      <c r="E27" s="32"/>
      <c r="F27" s="37"/>
      <c r="G27" s="37"/>
      <c r="H27" s="38"/>
      <c r="I27" s="38"/>
      <c r="J27" s="33"/>
      <c r="K27" s="33"/>
      <c r="L27" s="35" t="s">
        <v>34</v>
      </c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6"/>
    </row>
    <row r="28" spans="1:23" ht="16.5" thickBot="1" x14ac:dyDescent="0.3">
      <c r="B28" s="40"/>
      <c r="C28" s="41"/>
      <c r="D28" s="41"/>
      <c r="E28" s="41"/>
      <c r="F28" s="42"/>
      <c r="G28" s="42"/>
      <c r="H28" s="43"/>
      <c r="I28" s="43"/>
      <c r="J28" s="44"/>
      <c r="K28" s="44"/>
      <c r="L28" s="45" t="s">
        <v>23</v>
      </c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6"/>
    </row>
    <row r="29" spans="1:23" ht="15.75" x14ac:dyDescent="0.25">
      <c r="B29" s="32"/>
      <c r="C29" s="32"/>
      <c r="D29" s="32"/>
      <c r="E29" s="32"/>
      <c r="F29" s="37"/>
      <c r="G29" s="37"/>
      <c r="H29" s="38"/>
      <c r="I29" s="38"/>
      <c r="J29" s="33"/>
      <c r="K29" s="33"/>
      <c r="L29" s="48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ht="16.5" thickBot="1" x14ac:dyDescent="0.3">
      <c r="F30" s="8"/>
      <c r="G30" s="8"/>
      <c r="H30" s="1"/>
      <c r="I30" s="1"/>
      <c r="J30" s="24"/>
      <c r="K30" s="24"/>
      <c r="L30" s="10"/>
    </row>
    <row r="31" spans="1:23" ht="21" x14ac:dyDescent="0.35">
      <c r="A31" s="95">
        <v>6</v>
      </c>
      <c r="B31" s="27" t="s">
        <v>43</v>
      </c>
      <c r="C31" s="28"/>
      <c r="D31" s="28"/>
      <c r="E31" s="28"/>
      <c r="F31" s="77"/>
      <c r="G31" s="77"/>
      <c r="H31" s="109">
        <v>500</v>
      </c>
      <c r="I31" s="101">
        <v>1000</v>
      </c>
      <c r="J31" s="90">
        <v>500</v>
      </c>
      <c r="K31" s="93"/>
      <c r="L31" s="29" t="s">
        <v>22</v>
      </c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30"/>
    </row>
    <row r="32" spans="1:23" ht="15.75" x14ac:dyDescent="0.25">
      <c r="B32" s="31" t="s">
        <v>4</v>
      </c>
      <c r="C32" s="32"/>
      <c r="D32" s="32"/>
      <c r="E32" s="32"/>
      <c r="F32" s="54"/>
      <c r="G32" s="54"/>
      <c r="H32" s="33"/>
      <c r="I32" s="33"/>
      <c r="J32" s="33"/>
      <c r="K32" s="33"/>
      <c r="L32" s="48" t="s">
        <v>36</v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6"/>
    </row>
    <row r="33" spans="1:23" ht="16.5" thickBot="1" x14ac:dyDescent="0.3">
      <c r="B33" s="51"/>
      <c r="C33" s="41"/>
      <c r="D33" s="41"/>
      <c r="E33" s="41"/>
      <c r="F33" s="53"/>
      <c r="G33" s="53"/>
      <c r="H33" s="44"/>
      <c r="I33" s="44"/>
      <c r="J33" s="44"/>
      <c r="K33" s="44"/>
      <c r="L33" s="45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6"/>
    </row>
    <row r="34" spans="1:23" ht="15.75" x14ac:dyDescent="0.25">
      <c r="B34" s="38"/>
      <c r="C34" s="32"/>
      <c r="D34" s="32"/>
      <c r="E34" s="32"/>
      <c r="F34" s="49"/>
      <c r="G34" s="49"/>
      <c r="H34" s="38"/>
      <c r="I34" s="38"/>
      <c r="J34" s="33"/>
      <c r="K34" s="33"/>
      <c r="L34" s="48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</row>
    <row r="35" spans="1:23" ht="16.5" thickBot="1" x14ac:dyDescent="0.3">
      <c r="B35" s="38"/>
      <c r="C35" s="32"/>
      <c r="D35" s="32"/>
      <c r="E35" s="32"/>
      <c r="F35" s="49"/>
      <c r="G35" s="49"/>
      <c r="H35" s="38"/>
      <c r="I35" s="38"/>
      <c r="J35" s="33"/>
      <c r="K35" s="33"/>
      <c r="L35" s="48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ht="21" x14ac:dyDescent="0.35">
      <c r="A36" s="95">
        <v>7</v>
      </c>
      <c r="B36" s="27" t="s">
        <v>44</v>
      </c>
      <c r="C36" s="28"/>
      <c r="D36" s="28"/>
      <c r="E36" s="28"/>
      <c r="F36" s="77"/>
      <c r="G36" s="77"/>
      <c r="H36" s="109">
        <v>10000</v>
      </c>
      <c r="I36" s="101">
        <v>5000</v>
      </c>
      <c r="J36" s="90">
        <v>10000</v>
      </c>
      <c r="K36" s="93"/>
      <c r="L36" s="29" t="s">
        <v>20</v>
      </c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30"/>
    </row>
    <row r="37" spans="1:23" ht="15.75" x14ac:dyDescent="0.25">
      <c r="B37" s="31" t="s">
        <v>4</v>
      </c>
      <c r="C37" s="32"/>
      <c r="D37" s="32"/>
      <c r="E37" s="32"/>
      <c r="F37" s="54"/>
      <c r="G37" s="54"/>
      <c r="H37" s="33"/>
      <c r="I37" s="33"/>
      <c r="J37" s="33"/>
      <c r="K37" s="33"/>
      <c r="L37" s="34" t="s">
        <v>17</v>
      </c>
      <c r="M37" s="32"/>
      <c r="N37" s="32"/>
      <c r="O37" s="32"/>
      <c r="P37" s="32"/>
      <c r="Q37" s="117" t="s">
        <v>78</v>
      </c>
      <c r="R37" s="118"/>
      <c r="S37" s="118"/>
      <c r="T37" s="118"/>
      <c r="U37" s="118"/>
      <c r="V37" s="118"/>
      <c r="W37" s="119"/>
    </row>
    <row r="38" spans="1:23" ht="15.75" x14ac:dyDescent="0.25">
      <c r="B38" s="31"/>
      <c r="C38" s="32"/>
      <c r="D38" s="32"/>
      <c r="E38" s="32"/>
      <c r="F38" s="54"/>
      <c r="G38" s="54"/>
      <c r="H38" s="33"/>
      <c r="I38" s="33"/>
      <c r="J38" s="33"/>
      <c r="K38" s="33"/>
      <c r="L38" s="35" t="s">
        <v>25</v>
      </c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6"/>
    </row>
    <row r="39" spans="1:23" ht="15.75" x14ac:dyDescent="0.25">
      <c r="B39" s="31"/>
      <c r="C39" s="32"/>
      <c r="D39" s="32"/>
      <c r="E39" s="32"/>
      <c r="F39" s="50"/>
      <c r="G39" s="50"/>
      <c r="H39" s="38"/>
      <c r="I39" s="38"/>
      <c r="J39" s="33"/>
      <c r="K39" s="33"/>
      <c r="L39" s="35" t="s">
        <v>26</v>
      </c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6"/>
    </row>
    <row r="40" spans="1:23" ht="15.75" x14ac:dyDescent="0.25">
      <c r="B40" s="31"/>
      <c r="C40" s="32"/>
      <c r="D40" s="32"/>
      <c r="E40" s="32"/>
      <c r="F40" s="50"/>
      <c r="G40" s="50"/>
      <c r="H40" s="38"/>
      <c r="I40" s="38"/>
      <c r="J40" s="33"/>
      <c r="K40" s="33"/>
      <c r="L40" s="35" t="s">
        <v>29</v>
      </c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6"/>
    </row>
    <row r="41" spans="1:23" ht="15.75" x14ac:dyDescent="0.25">
      <c r="B41" s="31"/>
      <c r="C41" s="32"/>
      <c r="D41" s="32"/>
      <c r="E41" s="32"/>
      <c r="F41" s="50"/>
      <c r="G41" s="50"/>
      <c r="H41" s="38"/>
      <c r="I41" s="38"/>
      <c r="J41" s="33"/>
      <c r="K41" s="33"/>
      <c r="L41" s="35" t="s">
        <v>30</v>
      </c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6"/>
    </row>
    <row r="42" spans="1:23" ht="16.5" thickBot="1" x14ac:dyDescent="0.3">
      <c r="B42" s="51"/>
      <c r="C42" s="41"/>
      <c r="D42" s="41"/>
      <c r="E42" s="41"/>
      <c r="F42" s="52"/>
      <c r="G42" s="52"/>
      <c r="H42" s="43"/>
      <c r="I42" s="43"/>
      <c r="J42" s="44"/>
      <c r="K42" s="44"/>
      <c r="L42" s="45" t="s">
        <v>36</v>
      </c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6"/>
    </row>
    <row r="43" spans="1:23" ht="15.75" x14ac:dyDescent="0.25">
      <c r="B43" s="38"/>
      <c r="C43" s="32"/>
      <c r="D43" s="32"/>
      <c r="E43" s="32"/>
      <c r="F43" s="50"/>
      <c r="G43" s="50"/>
      <c r="H43" s="38"/>
      <c r="I43" s="38"/>
      <c r="J43" s="33"/>
      <c r="K43" s="33"/>
      <c r="L43" s="48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ht="16.5" thickBot="1" x14ac:dyDescent="0.3">
      <c r="B44" s="1"/>
      <c r="F44" s="9"/>
      <c r="G44" s="9"/>
      <c r="H44" s="1"/>
      <c r="I44" s="1"/>
      <c r="J44" s="24"/>
      <c r="K44" s="24"/>
      <c r="L44" s="10"/>
    </row>
    <row r="45" spans="1:23" ht="21" x14ac:dyDescent="0.35">
      <c r="A45" s="95">
        <v>8</v>
      </c>
      <c r="B45" s="27" t="s">
        <v>45</v>
      </c>
      <c r="C45" s="28"/>
      <c r="D45" s="28"/>
      <c r="E45" s="28"/>
      <c r="F45" s="77"/>
      <c r="G45" s="77"/>
      <c r="H45" s="109">
        <v>500</v>
      </c>
      <c r="I45" s="101">
        <v>0</v>
      </c>
      <c r="J45" s="90">
        <v>0</v>
      </c>
      <c r="K45" s="93"/>
      <c r="L45" s="29" t="s">
        <v>20</v>
      </c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30"/>
    </row>
    <row r="46" spans="1:23" ht="15.75" x14ac:dyDescent="0.25">
      <c r="B46" s="31" t="s">
        <v>4</v>
      </c>
      <c r="C46" s="32"/>
      <c r="D46" s="32"/>
      <c r="E46" s="32"/>
      <c r="F46" s="54"/>
      <c r="G46" s="54"/>
      <c r="H46" s="33"/>
      <c r="I46" s="33"/>
      <c r="J46" s="33"/>
      <c r="K46" s="33"/>
      <c r="L46" s="34" t="s">
        <v>17</v>
      </c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6"/>
    </row>
    <row r="47" spans="1:23" ht="15.75" x14ac:dyDescent="0.25">
      <c r="B47" s="31"/>
      <c r="C47" s="32"/>
      <c r="D47" s="32"/>
      <c r="E47" s="32"/>
      <c r="F47" s="54"/>
      <c r="G47" s="54"/>
      <c r="H47" s="33"/>
      <c r="I47" s="33"/>
      <c r="J47" s="33"/>
      <c r="K47" s="33"/>
      <c r="L47" s="34" t="s">
        <v>22</v>
      </c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6"/>
    </row>
    <row r="48" spans="1:23" ht="16.5" thickBot="1" x14ac:dyDescent="0.3">
      <c r="B48" s="51"/>
      <c r="C48" s="41"/>
      <c r="D48" s="41"/>
      <c r="E48" s="41"/>
      <c r="F48" s="53"/>
      <c r="G48" s="53"/>
      <c r="H48" s="44"/>
      <c r="I48" s="44"/>
      <c r="J48" s="44"/>
      <c r="K48" s="44"/>
      <c r="L48" s="45" t="s">
        <v>36</v>
      </c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6"/>
    </row>
    <row r="49" spans="1:23" ht="15.75" x14ac:dyDescent="0.25">
      <c r="B49" s="38"/>
      <c r="C49" s="32"/>
      <c r="D49" s="32"/>
      <c r="E49" s="32"/>
      <c r="F49" s="54"/>
      <c r="G49" s="54"/>
      <c r="H49" s="33"/>
      <c r="I49" s="33"/>
      <c r="J49" s="33"/>
      <c r="K49" s="33"/>
      <c r="L49" s="48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ht="15.75" x14ac:dyDescent="0.25">
      <c r="F50" s="8"/>
      <c r="G50" s="8"/>
      <c r="H50" s="1"/>
      <c r="I50" s="1"/>
      <c r="J50" s="24"/>
      <c r="K50" s="24"/>
      <c r="L50" s="10"/>
    </row>
    <row r="51" spans="1:23" ht="26.25" x14ac:dyDescent="0.4">
      <c r="A51" s="23" t="s">
        <v>10</v>
      </c>
      <c r="B51" s="17"/>
      <c r="F51" s="9"/>
      <c r="G51" s="9"/>
      <c r="J51" s="15"/>
      <c r="K51" s="15"/>
    </row>
    <row r="52" spans="1:23" ht="15.75" x14ac:dyDescent="0.25">
      <c r="F52" s="11"/>
      <c r="G52" s="11"/>
      <c r="H52" s="4"/>
      <c r="I52" s="4"/>
      <c r="J52" s="25"/>
      <c r="K52" s="25"/>
    </row>
    <row r="53" spans="1:23" ht="15.75" x14ac:dyDescent="0.25">
      <c r="B53" s="19" t="s">
        <v>79</v>
      </c>
      <c r="F53" s="11"/>
      <c r="G53" s="11"/>
      <c r="H53" s="4"/>
      <c r="I53" s="4"/>
      <c r="J53" s="25"/>
      <c r="K53" s="25"/>
    </row>
    <row r="54" spans="1:23" ht="18.75" x14ac:dyDescent="0.3">
      <c r="B54" s="1" t="s">
        <v>46</v>
      </c>
      <c r="F54" s="12">
        <f>+F76+F115+F150</f>
        <v>70000</v>
      </c>
      <c r="G54" s="12"/>
      <c r="H54" s="4"/>
      <c r="I54" s="4"/>
      <c r="J54" s="25"/>
      <c r="K54" s="25"/>
      <c r="L54" s="4" t="s">
        <v>55</v>
      </c>
      <c r="M54" s="4"/>
      <c r="N54" s="4"/>
      <c r="O54" s="4"/>
      <c r="P54" s="4"/>
      <c r="Q54" s="4"/>
      <c r="R54" s="4"/>
      <c r="S54" s="4"/>
      <c r="T54" s="4"/>
      <c r="U54" s="4"/>
    </row>
    <row r="55" spans="1:23" ht="15.75" x14ac:dyDescent="0.25">
      <c r="B55" s="1" t="s">
        <v>47</v>
      </c>
      <c r="F55" s="79">
        <f>+F77+F116+F151</f>
        <v>8400</v>
      </c>
      <c r="G55" s="11"/>
      <c r="H55" s="4"/>
      <c r="I55" s="4"/>
      <c r="J55" s="25"/>
      <c r="K55" s="25"/>
      <c r="L55" s="4" t="s">
        <v>14</v>
      </c>
      <c r="M55" s="5"/>
    </row>
    <row r="56" spans="1:23" ht="15.75" x14ac:dyDescent="0.25">
      <c r="B56" s="1"/>
      <c r="F56" s="79"/>
      <c r="G56" s="11"/>
      <c r="H56" s="4"/>
      <c r="I56" s="4"/>
      <c r="J56" s="25"/>
      <c r="K56" s="25"/>
      <c r="L56" s="4" t="s">
        <v>13</v>
      </c>
    </row>
    <row r="57" spans="1:23" ht="15.75" x14ac:dyDescent="0.25">
      <c r="B57" s="1"/>
      <c r="F57" s="79"/>
      <c r="G57" s="11"/>
      <c r="H57" s="4"/>
      <c r="I57" s="4"/>
      <c r="J57" s="25"/>
      <c r="K57" s="25"/>
      <c r="L57" s="4" t="s">
        <v>15</v>
      </c>
    </row>
    <row r="58" spans="1:23" ht="15.75" x14ac:dyDescent="0.25">
      <c r="F58" s="79"/>
      <c r="G58" s="11"/>
      <c r="H58" s="4"/>
      <c r="I58" s="4"/>
      <c r="J58" s="25"/>
      <c r="K58" s="25"/>
      <c r="L58" s="4" t="s">
        <v>16</v>
      </c>
    </row>
    <row r="59" spans="1:23" ht="15.75" x14ac:dyDescent="0.25">
      <c r="B59" s="1" t="s">
        <v>58</v>
      </c>
      <c r="F59" s="79">
        <f>+F11*F15</f>
        <v>30000</v>
      </c>
      <c r="G59" s="11"/>
      <c r="J59" s="15"/>
      <c r="K59" s="15"/>
      <c r="L59" s="4" t="s">
        <v>22</v>
      </c>
    </row>
    <row r="60" spans="1:23" ht="15.75" x14ac:dyDescent="0.25">
      <c r="B60" s="1" t="s">
        <v>49</v>
      </c>
      <c r="F60" s="79">
        <f>+F54-F55-F59</f>
        <v>31600</v>
      </c>
      <c r="G60" s="16"/>
      <c r="J60" s="15"/>
      <c r="K60" s="15"/>
      <c r="L60" s="10" t="s">
        <v>39</v>
      </c>
    </row>
    <row r="61" spans="1:23" ht="15.75" x14ac:dyDescent="0.25">
      <c r="B61" s="19"/>
      <c r="F61" s="79"/>
      <c r="G61" s="16"/>
      <c r="J61" s="15"/>
      <c r="K61" s="15"/>
      <c r="L61" s="10"/>
    </row>
    <row r="62" spans="1:23" ht="15.75" x14ac:dyDescent="0.25">
      <c r="B62" s="19" t="s">
        <v>72</v>
      </c>
      <c r="F62" s="79"/>
      <c r="G62" s="16"/>
      <c r="J62" s="15"/>
      <c r="K62" s="15"/>
    </row>
    <row r="63" spans="1:23" ht="15.75" x14ac:dyDescent="0.25">
      <c r="B63" s="1" t="s">
        <v>49</v>
      </c>
      <c r="F63" s="80">
        <f>+F60</f>
        <v>31600</v>
      </c>
      <c r="G63" s="16"/>
      <c r="H63" s="4"/>
      <c r="I63" s="4"/>
      <c r="J63" s="25"/>
      <c r="K63" s="25"/>
    </row>
    <row r="64" spans="1:23" ht="15.75" x14ac:dyDescent="0.25">
      <c r="B64" s="4" t="s">
        <v>50</v>
      </c>
      <c r="F64" s="80">
        <f>+F55</f>
        <v>8400</v>
      </c>
      <c r="G64" s="16"/>
      <c r="H64" s="6"/>
      <c r="I64" s="6"/>
      <c r="J64" s="26"/>
      <c r="K64" s="26"/>
      <c r="L64" s="4" t="s">
        <v>14</v>
      </c>
    </row>
    <row r="65" spans="1:24" ht="15.75" x14ac:dyDescent="0.25">
      <c r="B65" s="1" t="s">
        <v>51</v>
      </c>
      <c r="F65" s="112">
        <f>+H36</f>
        <v>10000</v>
      </c>
      <c r="G65" s="16"/>
      <c r="H65" s="83"/>
      <c r="J65" s="15"/>
      <c r="K65" s="15"/>
      <c r="L65" s="4" t="s">
        <v>13</v>
      </c>
    </row>
    <row r="66" spans="1:24" ht="18.75" x14ac:dyDescent="0.3">
      <c r="B66" s="1" t="s">
        <v>52</v>
      </c>
      <c r="F66" s="102">
        <f>+I36</f>
        <v>5000</v>
      </c>
      <c r="G66" s="121"/>
      <c r="I66" s="122" t="s">
        <v>80</v>
      </c>
      <c r="J66" s="15"/>
      <c r="K66" s="15"/>
      <c r="L66" s="4" t="s">
        <v>15</v>
      </c>
    </row>
    <row r="67" spans="1:24" ht="15.75" x14ac:dyDescent="0.25">
      <c r="B67" s="1" t="s">
        <v>53</v>
      </c>
      <c r="F67" s="85">
        <f>+J36</f>
        <v>10000</v>
      </c>
      <c r="G67" s="16"/>
      <c r="J67" s="15"/>
      <c r="K67" s="15"/>
      <c r="L67" s="4" t="s">
        <v>16</v>
      </c>
    </row>
    <row r="68" spans="1:24" ht="18.75" x14ac:dyDescent="0.3">
      <c r="B68" s="1" t="s">
        <v>54</v>
      </c>
      <c r="F68" s="81">
        <f>SUM(F63:F67)</f>
        <v>65000</v>
      </c>
      <c r="G68" s="78"/>
      <c r="J68" s="15"/>
      <c r="K68" s="15"/>
      <c r="L68" s="4" t="s">
        <v>20</v>
      </c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pans="1:24" ht="18.75" x14ac:dyDescent="0.3">
      <c r="B69" s="1"/>
      <c r="F69" s="13"/>
      <c r="G69" s="78"/>
      <c r="J69" s="15"/>
      <c r="K69" s="15"/>
      <c r="L69" s="4" t="s">
        <v>17</v>
      </c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1:24" ht="18.75" x14ac:dyDescent="0.3">
      <c r="B70" s="1"/>
      <c r="F70" s="13"/>
      <c r="G70" s="78"/>
      <c r="J70" s="15"/>
      <c r="K70" s="15"/>
      <c r="L70" s="14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1:24" ht="18.75" x14ac:dyDescent="0.3">
      <c r="B71" s="18" t="s">
        <v>37</v>
      </c>
      <c r="C71" s="17"/>
      <c r="F71" s="82">
        <f>-F54+F68</f>
        <v>-5000</v>
      </c>
      <c r="G71" s="78"/>
      <c r="H71" s="133"/>
      <c r="I71" s="15"/>
      <c r="J71" s="15"/>
      <c r="K71" s="15"/>
      <c r="L71" s="120" t="s">
        <v>81</v>
      </c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</row>
    <row r="72" spans="1:24" ht="15.75" x14ac:dyDescent="0.25">
      <c r="F72" s="11"/>
      <c r="G72" s="16"/>
      <c r="J72" s="15"/>
      <c r="K72" s="15"/>
    </row>
    <row r="73" spans="1:24" ht="26.25" x14ac:dyDescent="0.4">
      <c r="A73" s="110" t="s">
        <v>82</v>
      </c>
      <c r="B73" s="111"/>
      <c r="F73" s="11"/>
      <c r="G73" s="16"/>
      <c r="J73" s="15"/>
      <c r="K73" s="15"/>
    </row>
    <row r="74" spans="1:24" ht="15.75" x14ac:dyDescent="0.25">
      <c r="F74" s="11"/>
      <c r="G74" s="16"/>
      <c r="J74" s="15"/>
      <c r="K74" s="15"/>
    </row>
    <row r="75" spans="1:24" ht="18.75" x14ac:dyDescent="0.3">
      <c r="B75" s="3" t="s">
        <v>11</v>
      </c>
      <c r="F75" s="11"/>
      <c r="G75" s="16"/>
      <c r="J75" s="15"/>
      <c r="K75" s="15"/>
    </row>
    <row r="76" spans="1:24" ht="15.75" x14ac:dyDescent="0.25">
      <c r="B76" s="1" t="s">
        <v>46</v>
      </c>
      <c r="F76" s="80">
        <v>35000</v>
      </c>
      <c r="G76" s="16"/>
      <c r="J76" s="15"/>
      <c r="K76" s="15"/>
      <c r="L76" s="4" t="s">
        <v>55</v>
      </c>
      <c r="M76" s="4"/>
    </row>
    <row r="77" spans="1:24" ht="15.75" x14ac:dyDescent="0.25">
      <c r="B77" s="1" t="s">
        <v>47</v>
      </c>
      <c r="F77" s="80">
        <f>+F76*0.12</f>
        <v>4200</v>
      </c>
      <c r="G77" s="16"/>
      <c r="J77" s="15"/>
      <c r="K77" s="15"/>
      <c r="L77" s="4" t="s">
        <v>14</v>
      </c>
      <c r="M77" s="5"/>
    </row>
    <row r="78" spans="1:24" ht="15.75" x14ac:dyDescent="0.25">
      <c r="B78" s="1" t="s">
        <v>48</v>
      </c>
      <c r="F78" s="80">
        <f>+F11</f>
        <v>10000</v>
      </c>
      <c r="G78" s="16"/>
      <c r="J78" s="15"/>
      <c r="K78" s="15"/>
      <c r="L78" s="4" t="s">
        <v>13</v>
      </c>
    </row>
    <row r="79" spans="1:24" ht="15.75" x14ac:dyDescent="0.25">
      <c r="B79" s="1" t="s">
        <v>49</v>
      </c>
      <c r="F79" s="80">
        <f>+F76-F77-F78</f>
        <v>20800</v>
      </c>
      <c r="G79" s="16"/>
      <c r="J79" s="15"/>
      <c r="K79" s="15"/>
      <c r="L79" s="4" t="s">
        <v>15</v>
      </c>
    </row>
    <row r="80" spans="1:24" ht="15.75" x14ac:dyDescent="0.25">
      <c r="B80" s="1"/>
      <c r="F80" s="11"/>
      <c r="G80" s="16"/>
      <c r="J80" s="15"/>
      <c r="K80" s="15"/>
      <c r="L80" s="4" t="s">
        <v>16</v>
      </c>
    </row>
    <row r="81" spans="2:12" ht="15.75" x14ac:dyDescent="0.25">
      <c r="B81" s="1"/>
      <c r="F81" s="11"/>
      <c r="G81" s="16"/>
      <c r="J81" s="15"/>
      <c r="K81" s="15"/>
      <c r="L81" s="10" t="s">
        <v>39</v>
      </c>
    </row>
    <row r="82" spans="2:12" ht="15.75" x14ac:dyDescent="0.25">
      <c r="B82" s="1"/>
      <c r="F82" s="11"/>
      <c r="G82" s="16"/>
      <c r="J82" s="15"/>
      <c r="K82" s="15"/>
      <c r="L82" s="10"/>
    </row>
    <row r="83" spans="2:12" ht="18.75" x14ac:dyDescent="0.3">
      <c r="B83" s="3" t="s">
        <v>83</v>
      </c>
      <c r="F83" s="11"/>
      <c r="G83" s="16"/>
      <c r="H83" s="123">
        <v>400</v>
      </c>
      <c r="J83" s="15"/>
      <c r="K83" s="15"/>
      <c r="L83" s="4" t="s">
        <v>84</v>
      </c>
    </row>
    <row r="84" spans="2:12" ht="15.75" x14ac:dyDescent="0.25">
      <c r="B84" s="1"/>
      <c r="F84" s="11"/>
      <c r="G84" s="16"/>
      <c r="J84" s="15"/>
      <c r="K84" s="15"/>
      <c r="L84" s="7" t="s">
        <v>85</v>
      </c>
    </row>
    <row r="85" spans="2:12" ht="15.75" x14ac:dyDescent="0.25">
      <c r="B85" s="1"/>
      <c r="F85" s="11"/>
      <c r="G85" s="16"/>
      <c r="J85" s="15"/>
      <c r="K85" s="15"/>
      <c r="L85" s="10"/>
    </row>
    <row r="86" spans="2:12" ht="18.75" x14ac:dyDescent="0.3">
      <c r="B86" s="3" t="s">
        <v>12</v>
      </c>
      <c r="F86" s="11"/>
      <c r="G86" s="11"/>
      <c r="J86" s="15"/>
      <c r="K86" s="15"/>
    </row>
    <row r="87" spans="2:12" ht="15.75" x14ac:dyDescent="0.25">
      <c r="B87" s="19" t="s">
        <v>79</v>
      </c>
      <c r="F87" s="11"/>
      <c r="G87" s="11"/>
      <c r="J87" s="15"/>
      <c r="K87" s="15"/>
    </row>
    <row r="88" spans="2:12" ht="15.75" x14ac:dyDescent="0.25">
      <c r="B88" s="4" t="s">
        <v>56</v>
      </c>
      <c r="F88" s="11"/>
      <c r="G88" s="11"/>
      <c r="H88" s="112">
        <v>4000</v>
      </c>
      <c r="J88" s="15"/>
      <c r="K88" s="15"/>
      <c r="L88" s="4" t="s">
        <v>35</v>
      </c>
    </row>
    <row r="89" spans="2:12" ht="15.75" x14ac:dyDescent="0.25">
      <c r="B89" s="1"/>
      <c r="F89" s="11"/>
      <c r="G89" s="11"/>
      <c r="J89" s="15"/>
      <c r="K89" s="15"/>
      <c r="L89" s="7" t="s">
        <v>59</v>
      </c>
    </row>
    <row r="90" spans="2:12" ht="15.75" x14ac:dyDescent="0.25">
      <c r="B90" s="1" t="s">
        <v>57</v>
      </c>
      <c r="F90" s="11"/>
      <c r="G90" s="11"/>
      <c r="H90" s="112">
        <v>0</v>
      </c>
      <c r="I90" s="4"/>
      <c r="J90" s="25"/>
      <c r="K90" s="25"/>
      <c r="L90" s="4" t="s">
        <v>21</v>
      </c>
    </row>
    <row r="91" spans="2:12" ht="15.75" x14ac:dyDescent="0.25">
      <c r="B91" s="1"/>
      <c r="F91" s="11"/>
      <c r="G91" s="11"/>
      <c r="H91" s="4"/>
      <c r="I91" s="4"/>
      <c r="J91" s="25"/>
      <c r="K91" s="25"/>
      <c r="L91" s="4" t="s">
        <v>18</v>
      </c>
    </row>
    <row r="92" spans="2:12" ht="15.75" x14ac:dyDescent="0.25">
      <c r="B92" s="1" t="s">
        <v>58</v>
      </c>
      <c r="F92" s="11"/>
      <c r="G92" s="11"/>
      <c r="H92" s="112">
        <f>+H31</f>
        <v>500</v>
      </c>
      <c r="J92" s="15"/>
      <c r="K92" s="15"/>
      <c r="L92" s="4" t="s">
        <v>22</v>
      </c>
    </row>
    <row r="93" spans="2:12" ht="15.75" x14ac:dyDescent="0.25">
      <c r="B93" s="1" t="s">
        <v>49</v>
      </c>
      <c r="F93" s="11"/>
      <c r="G93" s="11"/>
      <c r="H93" s="112">
        <f>+H88+H90-H92</f>
        <v>3500</v>
      </c>
      <c r="J93" s="15"/>
      <c r="K93" s="15"/>
      <c r="L93" s="7" t="s">
        <v>60</v>
      </c>
    </row>
    <row r="94" spans="2:12" ht="15.75" x14ac:dyDescent="0.25">
      <c r="B94" s="1"/>
      <c r="F94" s="11"/>
      <c r="G94" s="11"/>
      <c r="J94" s="15"/>
      <c r="K94" s="15"/>
      <c r="L94" s="7" t="s">
        <v>28</v>
      </c>
    </row>
    <row r="95" spans="2:12" ht="15.75" x14ac:dyDescent="0.25">
      <c r="B95" s="1"/>
      <c r="F95" s="11"/>
      <c r="G95" s="11"/>
      <c r="J95" s="15"/>
      <c r="K95" s="15"/>
      <c r="L95" s="10" t="s">
        <v>23</v>
      </c>
    </row>
    <row r="96" spans="2:12" ht="15.75" x14ac:dyDescent="0.25">
      <c r="B96" s="19" t="s">
        <v>61</v>
      </c>
      <c r="F96" s="11"/>
      <c r="G96" s="11"/>
      <c r="J96" s="15"/>
      <c r="K96" s="15"/>
      <c r="L96" s="10"/>
    </row>
    <row r="97" spans="1:12" ht="15.75" x14ac:dyDescent="0.25">
      <c r="B97" s="1" t="s">
        <v>62</v>
      </c>
      <c r="F97" s="11"/>
      <c r="G97" s="11"/>
      <c r="H97" s="112">
        <f>+H36</f>
        <v>10000</v>
      </c>
      <c r="I97" s="4"/>
      <c r="J97" s="25"/>
      <c r="K97" s="25"/>
      <c r="L97" s="4" t="s">
        <v>20</v>
      </c>
    </row>
    <row r="98" spans="1:12" ht="15.75" x14ac:dyDescent="0.25">
      <c r="B98" s="1"/>
      <c r="F98" s="11"/>
      <c r="G98" s="11"/>
      <c r="H98" s="4"/>
      <c r="I98" s="4"/>
      <c r="J98" s="25"/>
      <c r="K98" s="25"/>
      <c r="L98" s="4" t="s">
        <v>17</v>
      </c>
    </row>
    <row r="99" spans="1:12" ht="15.75" x14ac:dyDescent="0.25">
      <c r="B99" s="1"/>
      <c r="F99" s="11"/>
      <c r="G99" s="11"/>
      <c r="H99" s="4"/>
      <c r="I99" s="4"/>
      <c r="J99" s="25"/>
      <c r="K99" s="25"/>
      <c r="L99" s="7" t="s">
        <v>64</v>
      </c>
    </row>
    <row r="100" spans="1:12" ht="15.75" x14ac:dyDescent="0.25">
      <c r="B100" s="1" t="s">
        <v>58</v>
      </c>
      <c r="F100" s="11"/>
      <c r="G100" s="11"/>
      <c r="H100" s="112">
        <f>+H45</f>
        <v>500</v>
      </c>
      <c r="I100" s="4"/>
      <c r="J100" s="25"/>
      <c r="K100" s="25"/>
      <c r="L100" s="4" t="s">
        <v>22</v>
      </c>
    </row>
    <row r="101" spans="1:12" ht="15.75" x14ac:dyDescent="0.25">
      <c r="B101" s="1"/>
      <c r="F101" s="11"/>
      <c r="G101" s="11"/>
      <c r="H101" s="4"/>
      <c r="I101" s="4"/>
      <c r="J101" s="25"/>
      <c r="K101" s="25"/>
      <c r="L101" s="7" t="s">
        <v>65</v>
      </c>
    </row>
    <row r="102" spans="1:12" ht="15.75" x14ac:dyDescent="0.25">
      <c r="B102" s="1" t="s">
        <v>63</v>
      </c>
      <c r="F102" s="11"/>
      <c r="G102" s="11"/>
      <c r="H102" s="112">
        <f>+H97-H100</f>
        <v>9500</v>
      </c>
      <c r="J102" s="15"/>
      <c r="K102" s="15"/>
      <c r="L102" s="4" t="s">
        <v>20</v>
      </c>
    </row>
    <row r="103" spans="1:12" ht="15.75" x14ac:dyDescent="0.25">
      <c r="B103" s="1"/>
      <c r="F103" s="11"/>
      <c r="G103" s="11"/>
      <c r="J103" s="15"/>
      <c r="K103" s="15"/>
      <c r="L103" s="4" t="s">
        <v>17</v>
      </c>
    </row>
    <row r="104" spans="1:12" ht="15.75" x14ac:dyDescent="0.25">
      <c r="B104" s="1"/>
      <c r="F104" s="11"/>
      <c r="G104" s="11"/>
      <c r="J104" s="15"/>
      <c r="K104" s="15"/>
      <c r="L104" s="7" t="s">
        <v>66</v>
      </c>
    </row>
    <row r="105" spans="1:12" ht="15.75" x14ac:dyDescent="0.25">
      <c r="B105" s="19" t="s">
        <v>69</v>
      </c>
      <c r="F105" s="11"/>
      <c r="G105" s="11"/>
      <c r="J105" s="15"/>
      <c r="K105" s="15"/>
      <c r="L105" s="7"/>
    </row>
    <row r="106" spans="1:12" ht="15.75" x14ac:dyDescent="0.25">
      <c r="B106" s="1" t="s">
        <v>86</v>
      </c>
      <c r="F106" s="11"/>
      <c r="G106" s="11"/>
      <c r="H106" s="123">
        <f>+H83</f>
        <v>400</v>
      </c>
      <c r="J106" s="15"/>
      <c r="K106" s="15"/>
      <c r="L106" s="7"/>
    </row>
    <row r="107" spans="1:12" ht="15.75" x14ac:dyDescent="0.25">
      <c r="B107" s="1" t="s">
        <v>87</v>
      </c>
      <c r="F107" s="16"/>
      <c r="G107" s="16"/>
      <c r="H107" s="112">
        <f>+H92</f>
        <v>500</v>
      </c>
      <c r="J107" s="15"/>
      <c r="K107" s="15"/>
      <c r="L107" s="7"/>
    </row>
    <row r="108" spans="1:12" ht="15.75" x14ac:dyDescent="0.25">
      <c r="B108" s="1" t="s">
        <v>67</v>
      </c>
      <c r="F108" s="16"/>
      <c r="G108" s="16"/>
      <c r="H108" s="112">
        <f>+H100</f>
        <v>500</v>
      </c>
      <c r="J108" s="15"/>
      <c r="K108" s="15"/>
      <c r="L108" s="7"/>
    </row>
    <row r="109" spans="1:12" ht="15.75" x14ac:dyDescent="0.25">
      <c r="B109" s="1"/>
      <c r="F109" s="16"/>
      <c r="G109" s="16"/>
      <c r="J109" s="15"/>
      <c r="K109" s="15"/>
      <c r="L109" s="7"/>
    </row>
    <row r="110" spans="1:12" ht="18.75" x14ac:dyDescent="0.3">
      <c r="B110" s="113" t="s">
        <v>68</v>
      </c>
      <c r="C110" s="111"/>
      <c r="D110" s="111"/>
      <c r="F110" s="16"/>
      <c r="G110" s="16"/>
      <c r="H110" s="112">
        <f>SUM(H105:H108)</f>
        <v>1400</v>
      </c>
      <c r="J110" s="15"/>
      <c r="K110" s="15"/>
      <c r="L110" s="7"/>
    </row>
    <row r="111" spans="1:12" ht="15.75" x14ac:dyDescent="0.25">
      <c r="B111" s="1"/>
      <c r="F111" s="11"/>
      <c r="G111" s="11"/>
      <c r="J111" s="15"/>
      <c r="K111" s="15"/>
      <c r="L111" s="7"/>
    </row>
    <row r="112" spans="1:12" ht="26.25" x14ac:dyDescent="0.4">
      <c r="A112" s="103" t="s">
        <v>6</v>
      </c>
      <c r="B112" s="104"/>
      <c r="F112" s="11"/>
      <c r="G112" s="11"/>
      <c r="J112" s="15"/>
      <c r="K112" s="15"/>
    </row>
    <row r="113" spans="2:12" ht="18.75" x14ac:dyDescent="0.3">
      <c r="B113" s="20"/>
      <c r="C113" s="15"/>
      <c r="D113" s="15"/>
      <c r="E113" s="15"/>
      <c r="F113" s="16"/>
      <c r="G113" s="16"/>
      <c r="H113" s="15"/>
      <c r="I113" s="15"/>
      <c r="J113" s="15"/>
      <c r="K113" s="15"/>
    </row>
    <row r="114" spans="2:12" ht="18.75" x14ac:dyDescent="0.3">
      <c r="B114" s="3" t="s">
        <v>11</v>
      </c>
      <c r="F114" s="11"/>
      <c r="G114" s="11"/>
      <c r="J114" s="15"/>
      <c r="K114" s="15"/>
    </row>
    <row r="115" spans="2:12" ht="15.75" x14ac:dyDescent="0.25">
      <c r="B115" s="1" t="s">
        <v>46</v>
      </c>
      <c r="F115" s="80">
        <v>20000</v>
      </c>
      <c r="G115" s="16"/>
      <c r="J115" s="15"/>
      <c r="K115" s="15"/>
      <c r="L115" s="4" t="s">
        <v>55</v>
      </c>
    </row>
    <row r="116" spans="2:12" ht="15.75" x14ac:dyDescent="0.25">
      <c r="B116" s="1" t="s">
        <v>47</v>
      </c>
      <c r="F116" s="80">
        <f>+F115*0.12</f>
        <v>2400</v>
      </c>
      <c r="G116" s="16"/>
      <c r="J116" s="15"/>
      <c r="K116" s="15"/>
      <c r="L116" s="4" t="s">
        <v>14</v>
      </c>
    </row>
    <row r="117" spans="2:12" ht="15.75" x14ac:dyDescent="0.25">
      <c r="B117" s="1" t="s">
        <v>48</v>
      </c>
      <c r="F117" s="80">
        <f>+F11</f>
        <v>10000</v>
      </c>
      <c r="G117" s="16"/>
      <c r="J117" s="15"/>
      <c r="K117" s="15"/>
      <c r="L117" s="4" t="s">
        <v>13</v>
      </c>
    </row>
    <row r="118" spans="2:12" ht="15.75" x14ac:dyDescent="0.25">
      <c r="B118" s="1" t="s">
        <v>49</v>
      </c>
      <c r="F118" s="80">
        <f>+F115-F116-F117</f>
        <v>7600</v>
      </c>
      <c r="G118" s="16"/>
      <c r="J118" s="15"/>
      <c r="K118" s="15"/>
      <c r="L118" s="4" t="s">
        <v>15</v>
      </c>
    </row>
    <row r="119" spans="2:12" ht="15.75" x14ac:dyDescent="0.25">
      <c r="B119" s="1"/>
      <c r="F119" s="16"/>
      <c r="G119" s="16"/>
      <c r="J119" s="15"/>
      <c r="K119" s="15"/>
      <c r="L119" s="4" t="s">
        <v>16</v>
      </c>
    </row>
    <row r="120" spans="2:12" ht="15.75" x14ac:dyDescent="0.25">
      <c r="B120" s="1"/>
      <c r="F120" s="16"/>
      <c r="G120" s="16"/>
      <c r="J120" s="15"/>
      <c r="K120" s="15"/>
      <c r="L120" s="10" t="s">
        <v>39</v>
      </c>
    </row>
    <row r="121" spans="2:12" ht="18.75" x14ac:dyDescent="0.3">
      <c r="B121" s="3" t="s">
        <v>12</v>
      </c>
      <c r="F121" s="11"/>
      <c r="G121" s="11"/>
      <c r="J121" s="15"/>
      <c r="K121" s="15"/>
    </row>
    <row r="122" spans="2:12" ht="15.75" x14ac:dyDescent="0.25">
      <c r="B122" s="19" t="s">
        <v>79</v>
      </c>
      <c r="F122" s="11"/>
      <c r="G122" s="11"/>
      <c r="J122" s="15"/>
      <c r="K122" s="15"/>
    </row>
    <row r="123" spans="2:12" ht="15.75" x14ac:dyDescent="0.25">
      <c r="B123" s="4" t="s">
        <v>56</v>
      </c>
      <c r="F123" s="11"/>
      <c r="G123" s="11"/>
      <c r="I123" s="102">
        <v>2300</v>
      </c>
      <c r="J123" s="15"/>
      <c r="K123" s="15"/>
      <c r="L123" s="4" t="s">
        <v>35</v>
      </c>
    </row>
    <row r="124" spans="2:12" ht="15.75" x14ac:dyDescent="0.25">
      <c r="B124" s="1"/>
      <c r="F124" s="11"/>
      <c r="G124" s="11"/>
      <c r="I124" s="79"/>
      <c r="J124" s="15"/>
      <c r="K124" s="15"/>
      <c r="L124" s="7" t="s">
        <v>59</v>
      </c>
    </row>
    <row r="125" spans="2:12" ht="15.75" x14ac:dyDescent="0.25">
      <c r="B125" s="1" t="s">
        <v>57</v>
      </c>
      <c r="F125" s="11"/>
      <c r="G125" s="11"/>
      <c r="H125" s="4"/>
      <c r="I125" s="102">
        <v>0</v>
      </c>
      <c r="J125" s="25"/>
      <c r="K125" s="25"/>
      <c r="L125" s="4" t="s">
        <v>21</v>
      </c>
    </row>
    <row r="126" spans="2:12" ht="15.75" x14ac:dyDescent="0.25">
      <c r="B126" s="1"/>
      <c r="F126" s="11"/>
      <c r="G126" s="11"/>
      <c r="H126" s="4"/>
      <c r="I126" s="79"/>
      <c r="J126" s="25"/>
      <c r="K126" s="25"/>
      <c r="L126" s="4" t="s">
        <v>18</v>
      </c>
    </row>
    <row r="127" spans="2:12" ht="15.75" x14ac:dyDescent="0.25">
      <c r="B127" s="1" t="s">
        <v>58</v>
      </c>
      <c r="F127" s="11"/>
      <c r="G127" s="11"/>
      <c r="I127" s="102">
        <f>+I31</f>
        <v>1000</v>
      </c>
      <c r="J127" s="15"/>
      <c r="K127" s="15"/>
      <c r="L127" s="4" t="s">
        <v>22</v>
      </c>
    </row>
    <row r="128" spans="2:12" ht="15.75" x14ac:dyDescent="0.25">
      <c r="B128" s="1" t="s">
        <v>49</v>
      </c>
      <c r="F128" s="11"/>
      <c r="G128" s="11"/>
      <c r="I128" s="102">
        <f>+I123+I125-I127</f>
        <v>1300</v>
      </c>
      <c r="J128" s="15"/>
      <c r="K128" s="15"/>
      <c r="L128" s="7" t="s">
        <v>60</v>
      </c>
    </row>
    <row r="129" spans="2:23" ht="15.75" x14ac:dyDescent="0.25">
      <c r="B129" s="1"/>
      <c r="F129" s="11"/>
      <c r="G129" s="11"/>
      <c r="I129" s="79"/>
      <c r="J129" s="15"/>
      <c r="K129" s="15"/>
      <c r="L129" s="7" t="s">
        <v>28</v>
      </c>
    </row>
    <row r="130" spans="2:23" ht="15.75" x14ac:dyDescent="0.25">
      <c r="B130" s="1"/>
      <c r="F130" s="11"/>
      <c r="G130" s="11"/>
      <c r="I130" s="79"/>
      <c r="J130" s="15"/>
      <c r="K130" s="15"/>
      <c r="L130" s="10" t="s">
        <v>23</v>
      </c>
    </row>
    <row r="131" spans="2:23" ht="15.75" x14ac:dyDescent="0.25">
      <c r="B131" s="19" t="s">
        <v>61</v>
      </c>
      <c r="F131" s="11"/>
      <c r="G131" s="11"/>
      <c r="I131" s="79"/>
      <c r="J131" s="15"/>
      <c r="K131" s="15"/>
      <c r="L131" s="10"/>
    </row>
    <row r="132" spans="2:23" ht="15.75" x14ac:dyDescent="0.25">
      <c r="B132" s="1" t="s">
        <v>62</v>
      </c>
      <c r="F132" s="11"/>
      <c r="G132" s="11"/>
      <c r="H132" s="4"/>
      <c r="I132" s="102">
        <f>+I36</f>
        <v>5000</v>
      </c>
      <c r="J132" s="25"/>
      <c r="K132" s="25"/>
      <c r="L132" s="4" t="s">
        <v>20</v>
      </c>
    </row>
    <row r="133" spans="2:23" ht="15.75" x14ac:dyDescent="0.25">
      <c r="B133" s="1"/>
      <c r="F133" s="11"/>
      <c r="G133" s="11"/>
      <c r="H133" s="4"/>
      <c r="I133" s="79"/>
      <c r="J133" s="25"/>
      <c r="K133" s="25"/>
      <c r="L133" s="4" t="s">
        <v>17</v>
      </c>
    </row>
    <row r="134" spans="2:23" ht="15.75" x14ac:dyDescent="0.25">
      <c r="B134" s="1"/>
      <c r="F134" s="11"/>
      <c r="G134" s="11"/>
      <c r="H134" s="4"/>
      <c r="I134" s="79"/>
      <c r="J134" s="25"/>
      <c r="K134" s="25"/>
      <c r="L134" s="7" t="s">
        <v>64</v>
      </c>
    </row>
    <row r="135" spans="2:23" ht="15.75" x14ac:dyDescent="0.25">
      <c r="B135" s="1" t="s">
        <v>58</v>
      </c>
      <c r="F135" s="11"/>
      <c r="G135" s="11"/>
      <c r="H135" s="4"/>
      <c r="I135" s="102">
        <f>+I45</f>
        <v>0</v>
      </c>
      <c r="J135" s="25"/>
      <c r="K135" s="25"/>
      <c r="L135" s="4" t="s">
        <v>22</v>
      </c>
    </row>
    <row r="136" spans="2:23" ht="15.75" x14ac:dyDescent="0.25">
      <c r="B136" s="1"/>
      <c r="F136" s="11"/>
      <c r="G136" s="11"/>
      <c r="H136" s="4"/>
      <c r="I136" s="79"/>
      <c r="J136" s="25"/>
      <c r="K136" s="25"/>
      <c r="L136" s="7" t="s">
        <v>65</v>
      </c>
    </row>
    <row r="137" spans="2:23" ht="15.75" x14ac:dyDescent="0.25">
      <c r="B137" s="1" t="s">
        <v>63</v>
      </c>
      <c r="F137" s="11"/>
      <c r="G137" s="11"/>
      <c r="I137" s="102">
        <f>+I132-I135</f>
        <v>5000</v>
      </c>
      <c r="J137" s="15"/>
      <c r="K137" s="15"/>
      <c r="L137" s="4" t="s">
        <v>20</v>
      </c>
    </row>
    <row r="138" spans="2:23" ht="15.75" x14ac:dyDescent="0.25">
      <c r="B138" s="1"/>
      <c r="F138" s="11"/>
      <c r="G138" s="11"/>
      <c r="I138" s="79"/>
      <c r="J138" s="15"/>
      <c r="K138" s="15"/>
      <c r="L138" s="4" t="s">
        <v>17</v>
      </c>
    </row>
    <row r="139" spans="2:23" ht="15.75" x14ac:dyDescent="0.25">
      <c r="B139" s="1"/>
      <c r="F139" s="11"/>
      <c r="G139" s="11"/>
      <c r="I139" s="79"/>
      <c r="J139" s="15"/>
      <c r="K139" s="15"/>
      <c r="L139" s="7" t="s">
        <v>66</v>
      </c>
    </row>
    <row r="140" spans="2:23" ht="15.75" x14ac:dyDescent="0.25">
      <c r="B140" s="19" t="s">
        <v>69</v>
      </c>
      <c r="F140" s="11"/>
      <c r="G140" s="11"/>
      <c r="I140" s="79"/>
      <c r="J140" s="15"/>
      <c r="K140" s="15"/>
      <c r="L140" s="7"/>
    </row>
    <row r="141" spans="2:23" ht="15.75" x14ac:dyDescent="0.25">
      <c r="B141" s="1" t="s">
        <v>87</v>
      </c>
      <c r="F141" s="11"/>
      <c r="G141" s="11"/>
      <c r="I141" s="102">
        <f>+I127</f>
        <v>1000</v>
      </c>
      <c r="J141" s="15"/>
      <c r="K141" s="15"/>
      <c r="L141" s="7"/>
    </row>
    <row r="142" spans="2:23" ht="15.75" x14ac:dyDescent="0.25">
      <c r="B142" s="1" t="s">
        <v>67</v>
      </c>
      <c r="F142" s="11"/>
      <c r="G142" s="11"/>
      <c r="I142" s="102">
        <f>+I135</f>
        <v>0</v>
      </c>
      <c r="J142" s="15"/>
      <c r="K142" s="15"/>
      <c r="L142" s="7"/>
    </row>
    <row r="143" spans="2:23" ht="18.75" x14ac:dyDescent="0.3">
      <c r="B143" s="1" t="s">
        <v>88</v>
      </c>
      <c r="F143" s="11"/>
      <c r="G143" s="11"/>
      <c r="I143" s="102">
        <f>+F11-I36</f>
        <v>5000</v>
      </c>
      <c r="J143" s="15"/>
      <c r="K143" s="133"/>
      <c r="L143" s="120" t="s">
        <v>89</v>
      </c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</row>
    <row r="144" spans="2:23" ht="15.75" x14ac:dyDescent="0.25">
      <c r="B144" s="1"/>
      <c r="F144" s="11"/>
      <c r="G144" s="11"/>
      <c r="J144" s="15"/>
      <c r="K144" s="15"/>
      <c r="L144" s="7"/>
    </row>
    <row r="145" spans="1:12" ht="18.75" x14ac:dyDescent="0.3">
      <c r="B145" s="105" t="s">
        <v>70</v>
      </c>
      <c r="C145" s="106"/>
      <c r="D145" s="106"/>
      <c r="F145" s="16"/>
      <c r="G145" s="16"/>
      <c r="H145" s="15"/>
      <c r="I145" s="102">
        <f>SUM(I141:I143)</f>
        <v>6000</v>
      </c>
      <c r="J145" s="15"/>
      <c r="K145" s="15"/>
    </row>
    <row r="146" spans="1:12" ht="18.75" x14ac:dyDescent="0.3">
      <c r="A146" s="15"/>
      <c r="B146" s="20"/>
      <c r="C146" s="15"/>
      <c r="D146" s="15"/>
      <c r="E146" s="15"/>
      <c r="F146" s="16"/>
      <c r="G146" s="16"/>
      <c r="H146" s="15"/>
      <c r="I146" s="15"/>
      <c r="J146" s="15"/>
      <c r="K146" s="15"/>
    </row>
    <row r="147" spans="1:12" ht="26.25" x14ac:dyDescent="0.4">
      <c r="A147" s="87" t="s">
        <v>7</v>
      </c>
      <c r="B147" s="88"/>
      <c r="F147" s="11"/>
      <c r="G147" s="11"/>
      <c r="J147" s="15"/>
      <c r="K147" s="15"/>
    </row>
    <row r="148" spans="1:12" ht="15.75" x14ac:dyDescent="0.25">
      <c r="F148" s="11"/>
      <c r="G148" s="16"/>
      <c r="J148" s="15"/>
      <c r="K148" s="15"/>
    </row>
    <row r="149" spans="1:12" ht="18.75" x14ac:dyDescent="0.3">
      <c r="B149" s="3" t="s">
        <v>11</v>
      </c>
      <c r="F149" s="11"/>
      <c r="G149" s="16"/>
      <c r="J149" s="15"/>
      <c r="K149" s="15"/>
    </row>
    <row r="150" spans="1:12" ht="15.75" x14ac:dyDescent="0.25">
      <c r="B150" s="1" t="s">
        <v>46</v>
      </c>
      <c r="F150" s="80">
        <v>15000</v>
      </c>
      <c r="G150" s="16"/>
      <c r="J150" s="15"/>
      <c r="K150" s="15"/>
      <c r="L150" s="4" t="s">
        <v>55</v>
      </c>
    </row>
    <row r="151" spans="1:12" ht="15.75" x14ac:dyDescent="0.25">
      <c r="B151" s="1" t="s">
        <v>47</v>
      </c>
      <c r="F151" s="80">
        <f>+F150*0.12</f>
        <v>1800</v>
      </c>
      <c r="G151" s="16"/>
      <c r="J151" s="15"/>
      <c r="K151" s="15"/>
      <c r="L151" s="4" t="s">
        <v>14</v>
      </c>
    </row>
    <row r="152" spans="1:12" ht="15.75" x14ac:dyDescent="0.25">
      <c r="B152" s="1" t="s">
        <v>48</v>
      </c>
      <c r="F152" s="80">
        <f>+F11</f>
        <v>10000</v>
      </c>
      <c r="G152" s="16"/>
      <c r="J152" s="15"/>
      <c r="K152" s="15"/>
      <c r="L152" s="4" t="s">
        <v>13</v>
      </c>
    </row>
    <row r="153" spans="1:12" ht="15.75" x14ac:dyDescent="0.25">
      <c r="B153" s="1" t="s">
        <v>49</v>
      </c>
      <c r="F153" s="80">
        <f>+F150-F151-F152</f>
        <v>3200</v>
      </c>
      <c r="G153" s="16"/>
      <c r="J153" s="15"/>
      <c r="K153" s="15"/>
      <c r="L153" s="4" t="s">
        <v>15</v>
      </c>
    </row>
    <row r="154" spans="1:12" ht="15.75" x14ac:dyDescent="0.25">
      <c r="B154" s="1"/>
      <c r="F154" s="11"/>
      <c r="G154" s="16"/>
      <c r="J154" s="15"/>
      <c r="K154" s="15"/>
      <c r="L154" s="4" t="s">
        <v>16</v>
      </c>
    </row>
    <row r="155" spans="1:12" ht="15.75" x14ac:dyDescent="0.25">
      <c r="B155" s="1"/>
      <c r="F155" s="11"/>
      <c r="G155" s="16"/>
      <c r="J155" s="15"/>
      <c r="K155" s="15"/>
      <c r="L155" s="10" t="s">
        <v>39</v>
      </c>
    </row>
    <row r="156" spans="1:12" ht="18.75" x14ac:dyDescent="0.3">
      <c r="B156" s="3" t="s">
        <v>12</v>
      </c>
      <c r="F156" s="11"/>
      <c r="G156" s="16"/>
      <c r="J156" s="15"/>
      <c r="K156" s="15"/>
    </row>
    <row r="157" spans="1:12" ht="15.75" x14ac:dyDescent="0.25">
      <c r="B157" s="19" t="s">
        <v>79</v>
      </c>
      <c r="F157" s="11"/>
      <c r="G157" s="11"/>
      <c r="J157" s="15"/>
      <c r="K157" s="15"/>
    </row>
    <row r="158" spans="1:12" ht="15.75" x14ac:dyDescent="0.25">
      <c r="B158" s="4" t="s">
        <v>56</v>
      </c>
      <c r="F158" s="11"/>
      <c r="G158" s="11"/>
      <c r="J158" s="85">
        <v>1800</v>
      </c>
      <c r="K158" s="83"/>
      <c r="L158" s="4" t="s">
        <v>35</v>
      </c>
    </row>
    <row r="159" spans="1:12" ht="15.75" x14ac:dyDescent="0.25">
      <c r="B159" s="1"/>
      <c r="F159" s="11"/>
      <c r="G159" s="11"/>
      <c r="J159" s="79"/>
      <c r="K159" s="83"/>
      <c r="L159" s="7" t="s">
        <v>59</v>
      </c>
    </row>
    <row r="160" spans="1:12" ht="15.75" x14ac:dyDescent="0.25">
      <c r="B160" s="1" t="s">
        <v>57</v>
      </c>
      <c r="F160" s="11"/>
      <c r="G160" s="11"/>
      <c r="H160" s="4"/>
      <c r="I160" s="4"/>
      <c r="J160" s="85">
        <v>11000</v>
      </c>
      <c r="K160" s="83"/>
      <c r="L160" s="4" t="s">
        <v>21</v>
      </c>
    </row>
    <row r="161" spans="2:12" ht="15.75" x14ac:dyDescent="0.25">
      <c r="B161" s="1"/>
      <c r="F161" s="11"/>
      <c r="G161" s="11"/>
      <c r="H161" s="4"/>
      <c r="I161" s="4"/>
      <c r="J161" s="79"/>
      <c r="K161" s="83"/>
      <c r="L161" s="4" t="s">
        <v>18</v>
      </c>
    </row>
    <row r="162" spans="2:12" ht="15.75" x14ac:dyDescent="0.25">
      <c r="B162" s="1" t="s">
        <v>58</v>
      </c>
      <c r="F162" s="11"/>
      <c r="G162" s="11"/>
      <c r="J162" s="85">
        <f>+J31</f>
        <v>500</v>
      </c>
      <c r="K162" s="83"/>
      <c r="L162" s="4" t="s">
        <v>22</v>
      </c>
    </row>
    <row r="163" spans="2:12" ht="15.75" x14ac:dyDescent="0.25">
      <c r="B163" s="1" t="s">
        <v>49</v>
      </c>
      <c r="F163" s="11"/>
      <c r="G163" s="11"/>
      <c r="J163" s="85">
        <f>+J158+J160-J162</f>
        <v>12300</v>
      </c>
      <c r="K163" s="83"/>
      <c r="L163" s="7" t="s">
        <v>60</v>
      </c>
    </row>
    <row r="164" spans="2:12" ht="15.75" x14ac:dyDescent="0.25">
      <c r="B164" s="1"/>
      <c r="F164" s="11"/>
      <c r="G164" s="11"/>
      <c r="J164" s="79"/>
      <c r="K164" s="83"/>
      <c r="L164" s="7" t="s">
        <v>28</v>
      </c>
    </row>
    <row r="165" spans="2:12" ht="15.75" x14ac:dyDescent="0.25">
      <c r="B165" s="1"/>
      <c r="F165" s="11"/>
      <c r="G165" s="11"/>
      <c r="J165" s="79"/>
      <c r="K165" s="83"/>
      <c r="L165" s="10" t="s">
        <v>23</v>
      </c>
    </row>
    <row r="166" spans="2:12" ht="15.75" x14ac:dyDescent="0.25">
      <c r="B166" s="19" t="s">
        <v>61</v>
      </c>
      <c r="F166" s="11"/>
      <c r="G166" s="11"/>
      <c r="J166" s="79"/>
      <c r="K166" s="83"/>
      <c r="L166" s="10"/>
    </row>
    <row r="167" spans="2:12" ht="15.75" x14ac:dyDescent="0.25">
      <c r="B167" s="1" t="s">
        <v>62</v>
      </c>
      <c r="F167" s="11"/>
      <c r="G167" s="11"/>
      <c r="H167" s="4"/>
      <c r="I167" s="4"/>
      <c r="J167" s="85">
        <f>+J36</f>
        <v>10000</v>
      </c>
      <c r="K167" s="83"/>
      <c r="L167" s="4" t="s">
        <v>20</v>
      </c>
    </row>
    <row r="168" spans="2:12" ht="15.75" x14ac:dyDescent="0.25">
      <c r="B168" s="1"/>
      <c r="F168" s="11"/>
      <c r="G168" s="11"/>
      <c r="H168" s="4"/>
      <c r="I168" s="4"/>
      <c r="J168" s="79"/>
      <c r="K168" s="83"/>
      <c r="L168" s="4" t="s">
        <v>17</v>
      </c>
    </row>
    <row r="169" spans="2:12" ht="15.75" x14ac:dyDescent="0.25">
      <c r="B169" s="1"/>
      <c r="F169" s="11"/>
      <c r="G169" s="11"/>
      <c r="H169" s="4"/>
      <c r="I169" s="4"/>
      <c r="J169" s="79"/>
      <c r="K169" s="83"/>
      <c r="L169" s="7" t="s">
        <v>64</v>
      </c>
    </row>
    <row r="170" spans="2:12" ht="15.75" x14ac:dyDescent="0.25">
      <c r="B170" s="1" t="s">
        <v>58</v>
      </c>
      <c r="F170" s="11"/>
      <c r="G170" s="11"/>
      <c r="H170" s="4"/>
      <c r="I170" s="4"/>
      <c r="J170" s="85">
        <f>+J45</f>
        <v>0</v>
      </c>
      <c r="K170" s="83"/>
      <c r="L170" s="4" t="s">
        <v>22</v>
      </c>
    </row>
    <row r="171" spans="2:12" ht="15.75" x14ac:dyDescent="0.25">
      <c r="B171" s="1"/>
      <c r="F171" s="11"/>
      <c r="G171" s="11"/>
      <c r="H171" s="4"/>
      <c r="I171" s="4"/>
      <c r="J171" s="79"/>
      <c r="K171" s="83"/>
      <c r="L171" s="7" t="s">
        <v>65</v>
      </c>
    </row>
    <row r="172" spans="2:12" ht="15.75" x14ac:dyDescent="0.25">
      <c r="B172" s="1" t="s">
        <v>63</v>
      </c>
      <c r="F172" s="11"/>
      <c r="G172" s="11"/>
      <c r="J172" s="85">
        <f>+J167-J170</f>
        <v>10000</v>
      </c>
      <c r="K172" s="83"/>
      <c r="L172" s="4" t="s">
        <v>20</v>
      </c>
    </row>
    <row r="173" spans="2:12" ht="15.75" x14ac:dyDescent="0.25">
      <c r="F173" s="11"/>
      <c r="G173" s="11"/>
      <c r="J173" s="79"/>
      <c r="K173" s="83"/>
      <c r="L173" s="4" t="s">
        <v>17</v>
      </c>
    </row>
    <row r="174" spans="2:12" ht="15.75" x14ac:dyDescent="0.25">
      <c r="F174" s="11"/>
      <c r="G174" s="11"/>
      <c r="J174" s="79"/>
      <c r="K174" s="83"/>
      <c r="L174" s="7" t="s">
        <v>66</v>
      </c>
    </row>
    <row r="175" spans="2:12" ht="15.75" x14ac:dyDescent="0.25">
      <c r="B175" s="19" t="s">
        <v>69</v>
      </c>
      <c r="F175" s="11"/>
      <c r="G175" s="11"/>
      <c r="J175" s="79"/>
      <c r="K175" s="83"/>
    </row>
    <row r="176" spans="2:12" ht="15.75" x14ac:dyDescent="0.25">
      <c r="B176" s="1" t="s">
        <v>87</v>
      </c>
      <c r="F176" s="11"/>
      <c r="G176" s="11"/>
      <c r="J176" s="85">
        <f>+J162</f>
        <v>500</v>
      </c>
      <c r="K176" s="83"/>
    </row>
    <row r="177" spans="2:11" ht="15.75" x14ac:dyDescent="0.25">
      <c r="B177" s="1" t="s">
        <v>67</v>
      </c>
      <c r="F177" s="11"/>
      <c r="G177" s="11"/>
      <c r="J177" s="85">
        <f>+J170</f>
        <v>0</v>
      </c>
      <c r="K177" s="83"/>
    </row>
    <row r="178" spans="2:11" ht="15.75" x14ac:dyDescent="0.25">
      <c r="F178" s="9"/>
      <c r="G178" s="9"/>
      <c r="J178" s="84"/>
      <c r="K178" s="94"/>
    </row>
    <row r="179" spans="2:11" ht="18.75" x14ac:dyDescent="0.3">
      <c r="B179" s="98" t="s">
        <v>71</v>
      </c>
      <c r="C179" s="88"/>
      <c r="D179" s="88"/>
      <c r="F179" s="16"/>
      <c r="G179" s="16"/>
      <c r="J179" s="85">
        <f>SUM(J176:J177)</f>
        <v>500</v>
      </c>
      <c r="K179" s="83"/>
    </row>
    <row r="180" spans="2:11" ht="15.75" x14ac:dyDescent="0.25">
      <c r="F180" s="9"/>
      <c r="G180" s="9"/>
      <c r="J180" s="15"/>
      <c r="K180" s="15"/>
    </row>
    <row r="181" spans="2:11" ht="15.75" x14ac:dyDescent="0.25">
      <c r="F181" s="9"/>
      <c r="G181" s="9"/>
      <c r="K181" s="15"/>
    </row>
    <row r="182" spans="2:11" ht="15.75" x14ac:dyDescent="0.25">
      <c r="F182" s="9"/>
      <c r="G182" s="114"/>
      <c r="K182" s="15"/>
    </row>
    <row r="183" spans="2:11" x14ac:dyDescent="0.25">
      <c r="K183" s="15"/>
    </row>
    <row r="184" spans="2:11" x14ac:dyDescent="0.25">
      <c r="K184" s="15"/>
    </row>
    <row r="185" spans="2:11" x14ac:dyDescent="0.25">
      <c r="K185" s="15"/>
    </row>
  </sheetData>
  <sheetProtection algorithmName="SHA-512" hashValue="vmJrZcyZohb29KK2hEDJvuBO+E/YHAe52U3sHjSGUTAuRzvRmbIP0S6bm5E+e9nFVLpZ2RoHKc28OKNHXfbZqQ==" saltValue="48WKNvwOGonxhyjo/OgW8g==" spinCount="100000" sheet="1" objects="1" scenario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</dc:creator>
  <cp:lastModifiedBy>Lee Mulvihill</cp:lastModifiedBy>
  <dcterms:created xsi:type="dcterms:W3CDTF">2022-06-16T14:23:46Z</dcterms:created>
  <dcterms:modified xsi:type="dcterms:W3CDTF">2022-08-15T14:33:38Z</dcterms:modified>
</cp:coreProperties>
</file>